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329f20c3bd6940/"/>
    </mc:Choice>
  </mc:AlternateContent>
  <xr:revisionPtr revIDLastSave="249" documentId="8_{14DCE345-9EC7-4919-8501-C5E97F59AABF}" xr6:coauthVersionLast="45" xr6:coauthVersionMax="45" xr10:uidLastSave="{90918F3B-B9EF-43C4-9AE8-9D916BAD7DD9}"/>
  <bookViews>
    <workbookView xWindow="37320" yWindow="-120" windowWidth="29040" windowHeight="15840" xr2:uid="{57FA390B-6000-4722-962F-471A369675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4" i="1"/>
  <c r="F15" i="1"/>
  <c r="F13" i="1"/>
  <c r="F9" i="1"/>
  <c r="F8" i="1"/>
  <c r="D7" i="1"/>
  <c r="J35" i="1"/>
  <c r="I35" i="1"/>
  <c r="H35" i="1"/>
  <c r="G35" i="1"/>
  <c r="F35" i="1"/>
  <c r="K33" i="1"/>
  <c r="E35" i="1"/>
  <c r="K34" i="1"/>
  <c r="K35" i="1" l="1"/>
  <c r="F16" i="1" s="1"/>
  <c r="F21" i="1" s="1"/>
  <c r="B7" i="1" l="1"/>
  <c r="F7" i="1"/>
  <c r="F10" i="1" s="1"/>
  <c r="F23" i="1" s="1"/>
</calcChain>
</file>

<file path=xl/sharedStrings.xml><?xml version="1.0" encoding="utf-8"?>
<sst xmlns="http://schemas.openxmlformats.org/spreadsheetml/2006/main" count="61" uniqueCount="55">
  <si>
    <t>Assumptions:</t>
  </si>
  <si>
    <t>Open</t>
  </si>
  <si>
    <t>NLM</t>
  </si>
  <si>
    <t>n/a</t>
  </si>
  <si>
    <t>Unit Board Free Plays</t>
  </si>
  <si>
    <t>2.5 per session (10 members)</t>
  </si>
  <si>
    <t>Friday Aft</t>
  </si>
  <si>
    <t>Friday Eve</t>
  </si>
  <si>
    <t>Saturday Aft</t>
  </si>
  <si>
    <t>Saturday Eve</t>
  </si>
  <si>
    <t>Sunday Morn</t>
  </si>
  <si>
    <t>Sunday Aft</t>
  </si>
  <si>
    <t>-</t>
  </si>
  <si>
    <t>Number of Tables (1/2 of 2019 actual)</t>
  </si>
  <si>
    <t>Youth Discounts</t>
  </si>
  <si>
    <t xml:space="preserve"> </t>
  </si>
  <si>
    <t>Treat as free</t>
  </si>
  <si>
    <t>Revenue</t>
  </si>
  <si>
    <t>Director fees</t>
  </si>
  <si>
    <t>Sessions</t>
  </si>
  <si>
    <t>Sanction fees:  # of tables x $3.06</t>
  </si>
  <si>
    <t>Caddies for Swiss</t>
  </si>
  <si>
    <t>Caddies for Swiss: 2 @ $75</t>
  </si>
  <si>
    <t>Hand records, dealing machine, Bridgemate rental, misc.: $200</t>
  </si>
  <si>
    <t>SBC 2 days @ $250/day</t>
  </si>
  <si>
    <t>Eastside 3 days @ $350/day</t>
  </si>
  <si>
    <t>per Table</t>
  </si>
  <si>
    <t xml:space="preserve">Tables @  </t>
  </si>
  <si>
    <t>Less Youth Discount</t>
  </si>
  <si>
    <t>Tables</t>
  </si>
  <si>
    <t>Net Revenue</t>
  </si>
  <si>
    <t>Expenses</t>
  </si>
  <si>
    <t>Director Fees</t>
  </si>
  <si>
    <t>National @</t>
  </si>
  <si>
    <t>Tournament @</t>
  </si>
  <si>
    <t xml:space="preserve">Associate @ </t>
  </si>
  <si>
    <t xml:space="preserve">Local @ </t>
  </si>
  <si>
    <t>Director per diems</t>
  </si>
  <si>
    <t xml:space="preserve">Director travel: </t>
  </si>
  <si>
    <t xml:space="preserve">Director per diems @ </t>
  </si>
  <si>
    <t>Director travel</t>
  </si>
  <si>
    <t>Sanction fees</t>
  </si>
  <si>
    <t>Misc</t>
  </si>
  <si>
    <t>Venues</t>
  </si>
  <si>
    <t>Total Expenses</t>
  </si>
  <si>
    <t>Total</t>
  </si>
  <si>
    <t>Hospitality net of donations: $200</t>
  </si>
  <si>
    <t>Hospitality</t>
  </si>
  <si>
    <t xml:space="preserve">Venues:  </t>
  </si>
  <si>
    <r>
      <t xml:space="preserve">Net Revenue </t>
    </r>
    <r>
      <rPr>
        <b/>
        <sz val="11"/>
        <color rgb="FFFF0000"/>
        <rFont val="Calibri"/>
        <family val="2"/>
        <scheme val="minor"/>
      </rPr>
      <t>(Expense)</t>
    </r>
  </si>
  <si>
    <t>Revenue per table</t>
  </si>
  <si>
    <t>Friday and Saturday pairs at SBC and Eastside; Sunday Swiss Eastside only</t>
  </si>
  <si>
    <t>Less SBU Board free plays</t>
  </si>
  <si>
    <t>Sweetheart Sectional 2022 Pro Forma</t>
  </si>
  <si>
    <t>($12 per entry)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</si>
</sst>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6" fontId="2" fillId="0" borderId="0" xfId="0" applyNumberFormat="1" applyFont="1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6" fontId="0" fillId="2" borderId="0" xfId="0" applyNumberFormat="1" applyFill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8216-E2F9-4F0D-8921-0E50A60DACB0}">
  <dimension ref="A2:K63"/>
  <sheetViews>
    <sheetView tabSelected="1" workbookViewId="0">
      <selection activeCell="M38" sqref="M38"/>
    </sheetView>
  </sheetViews>
  <sheetFormatPr defaultRowHeight="14.5" x14ac:dyDescent="0.35"/>
  <cols>
    <col min="3" max="3" width="22.36328125" customWidth="1"/>
    <col min="4" max="4" width="17.08984375" customWidth="1"/>
    <col min="5" max="5" width="15" customWidth="1"/>
    <col min="6" max="6" width="12.81640625" customWidth="1"/>
    <col min="7" max="7" width="13.36328125" customWidth="1"/>
    <col min="8" max="8" width="13" customWidth="1"/>
    <col min="9" max="9" width="13.81640625" customWidth="1"/>
    <col min="10" max="10" width="15.7265625" customWidth="1"/>
    <col min="16" max="16" width="20.36328125" customWidth="1"/>
    <col min="19" max="19" width="15" customWidth="1"/>
  </cols>
  <sheetData>
    <row r="2" spans="2:6" ht="15.5" x14ac:dyDescent="0.35">
      <c r="B2" s="14" t="s">
        <v>53</v>
      </c>
      <c r="C2" s="14"/>
      <c r="D2" s="14"/>
      <c r="E2" s="14"/>
      <c r="F2" s="14"/>
    </row>
    <row r="6" spans="2:6" x14ac:dyDescent="0.35">
      <c r="B6" s="7" t="s">
        <v>17</v>
      </c>
    </row>
    <row r="7" spans="2:6" x14ac:dyDescent="0.35">
      <c r="B7">
        <f>K35</f>
        <v>105</v>
      </c>
      <c r="C7" t="s">
        <v>27</v>
      </c>
      <c r="D7" s="6">
        <f>E37</f>
        <v>48</v>
      </c>
      <c r="E7" t="s">
        <v>26</v>
      </c>
      <c r="F7" s="2">
        <f>K35*E37</f>
        <v>5040</v>
      </c>
    </row>
    <row r="8" spans="2:6" x14ac:dyDescent="0.35">
      <c r="B8" t="s">
        <v>15</v>
      </c>
      <c r="C8" t="s">
        <v>52</v>
      </c>
      <c r="D8" t="s">
        <v>15</v>
      </c>
      <c r="F8" s="2">
        <f>-(G39*E37)</f>
        <v>-720</v>
      </c>
    </row>
    <row r="9" spans="2:6" x14ac:dyDescent="0.35">
      <c r="C9" t="s">
        <v>28</v>
      </c>
      <c r="F9" s="5">
        <f>-(G41*E37)</f>
        <v>-288</v>
      </c>
    </row>
    <row r="10" spans="2:6" x14ac:dyDescent="0.35">
      <c r="C10" s="1" t="s">
        <v>30</v>
      </c>
      <c r="F10" s="2">
        <f>SUM(F7:F9)</f>
        <v>4032</v>
      </c>
    </row>
    <row r="11" spans="2:6" x14ac:dyDescent="0.35">
      <c r="F11" s="2"/>
    </row>
    <row r="12" spans="2:6" x14ac:dyDescent="0.35">
      <c r="B12" s="7" t="s">
        <v>31</v>
      </c>
      <c r="F12" s="2"/>
    </row>
    <row r="13" spans="2:6" x14ac:dyDescent="0.35">
      <c r="C13" t="s">
        <v>32</v>
      </c>
      <c r="F13" s="2">
        <f>(D44*E44)+(D45*E45)+(D46*E46)+(D47*E47)</f>
        <v>1848</v>
      </c>
    </row>
    <row r="14" spans="2:6" x14ac:dyDescent="0.35">
      <c r="C14" t="s">
        <v>37</v>
      </c>
      <c r="F14" s="2">
        <f>D49*E49</f>
        <v>456</v>
      </c>
    </row>
    <row r="15" spans="2:6" x14ac:dyDescent="0.35">
      <c r="C15" t="s">
        <v>40</v>
      </c>
      <c r="F15" s="2">
        <f>D51</f>
        <v>150</v>
      </c>
    </row>
    <row r="16" spans="2:6" x14ac:dyDescent="0.35">
      <c r="C16" t="s">
        <v>41</v>
      </c>
      <c r="F16" s="2">
        <f>K35* 3.06</f>
        <v>321.3</v>
      </c>
    </row>
    <row r="17" spans="1:11" x14ac:dyDescent="0.35">
      <c r="C17" t="s">
        <v>21</v>
      </c>
      <c r="F17" s="2">
        <v>150</v>
      </c>
    </row>
    <row r="18" spans="1:11" x14ac:dyDescent="0.35">
      <c r="C18" t="s">
        <v>47</v>
      </c>
      <c r="F18" s="2">
        <v>200</v>
      </c>
    </row>
    <row r="19" spans="1:11" x14ac:dyDescent="0.35">
      <c r="C19" t="s">
        <v>42</v>
      </c>
      <c r="F19" s="2">
        <v>200</v>
      </c>
    </row>
    <row r="20" spans="1:11" x14ac:dyDescent="0.35">
      <c r="C20" t="s">
        <v>43</v>
      </c>
      <c r="F20" s="5">
        <f>E62+E63</f>
        <v>1550</v>
      </c>
    </row>
    <row r="21" spans="1:11" x14ac:dyDescent="0.35">
      <c r="C21" s="1" t="s">
        <v>44</v>
      </c>
      <c r="F21" s="2">
        <f>SUM(F13:F20)</f>
        <v>4875.3</v>
      </c>
    </row>
    <row r="22" spans="1:11" x14ac:dyDescent="0.35">
      <c r="F22" s="2"/>
    </row>
    <row r="23" spans="1:11" x14ac:dyDescent="0.35">
      <c r="B23" s="7" t="s">
        <v>49</v>
      </c>
      <c r="F23" s="2">
        <f>F10-F21</f>
        <v>-843.30000000000018</v>
      </c>
    </row>
    <row r="24" spans="1:11" x14ac:dyDescent="0.35">
      <c r="B24" s="7"/>
      <c r="F24" s="2"/>
    </row>
    <row r="25" spans="1:11" x14ac:dyDescent="0.35">
      <c r="A25" s="8"/>
      <c r="B25" s="9"/>
      <c r="C25" s="8"/>
      <c r="D25" s="8"/>
      <c r="E25" s="8"/>
      <c r="F25" s="10"/>
      <c r="G25" s="8"/>
      <c r="H25" s="8"/>
      <c r="I25" s="8"/>
      <c r="J25" s="8"/>
      <c r="K25" s="8"/>
    </row>
    <row r="26" spans="1:11" ht="13.5" customHeight="1" x14ac:dyDescent="0.35"/>
    <row r="27" spans="1:11" ht="21" x14ac:dyDescent="0.5">
      <c r="A27" s="11" t="s">
        <v>0</v>
      </c>
    </row>
    <row r="28" spans="1:11" x14ac:dyDescent="0.35">
      <c r="B28" t="s">
        <v>15</v>
      </c>
    </row>
    <row r="29" spans="1:11" x14ac:dyDescent="0.35">
      <c r="B29" s="7">
        <v>1</v>
      </c>
      <c r="C29" s="7" t="s">
        <v>51</v>
      </c>
    </row>
    <row r="30" spans="1:11" x14ac:dyDescent="0.35">
      <c r="B30" t="s">
        <v>15</v>
      </c>
    </row>
    <row r="31" spans="1:11" x14ac:dyDescent="0.35">
      <c r="B31" s="7">
        <v>2</v>
      </c>
      <c r="C31" s="7" t="s">
        <v>13</v>
      </c>
    </row>
    <row r="32" spans="1:11" x14ac:dyDescent="0.35">
      <c r="B32" s="7"/>
      <c r="C32" s="7"/>
      <c r="E32" s="12" t="s">
        <v>6</v>
      </c>
      <c r="F32" s="12" t="s">
        <v>7</v>
      </c>
      <c r="G32" s="12" t="s">
        <v>8</v>
      </c>
      <c r="H32" s="12" t="s">
        <v>9</v>
      </c>
      <c r="I32" s="12" t="s">
        <v>10</v>
      </c>
      <c r="J32" s="12" t="s">
        <v>11</v>
      </c>
      <c r="K32" s="12" t="s">
        <v>45</v>
      </c>
    </row>
    <row r="33" spans="2:11" x14ac:dyDescent="0.35">
      <c r="B33" s="7"/>
      <c r="C33" s="7"/>
      <c r="D33" s="7" t="s">
        <v>1</v>
      </c>
      <c r="E33" s="3">
        <v>9</v>
      </c>
      <c r="F33" s="3">
        <v>7</v>
      </c>
      <c r="G33" s="3">
        <v>14</v>
      </c>
      <c r="H33" s="3">
        <v>14</v>
      </c>
      <c r="I33" s="3">
        <v>20</v>
      </c>
      <c r="J33" s="3">
        <v>20</v>
      </c>
      <c r="K33" s="3">
        <f>SUM(E33:J33)</f>
        <v>84</v>
      </c>
    </row>
    <row r="34" spans="2:11" x14ac:dyDescent="0.35">
      <c r="B34" s="7"/>
      <c r="C34" s="7"/>
      <c r="D34" s="7" t="s">
        <v>2</v>
      </c>
      <c r="E34" s="4">
        <v>9</v>
      </c>
      <c r="F34" s="4">
        <v>4</v>
      </c>
      <c r="G34" s="4">
        <v>8</v>
      </c>
      <c r="H34" s="4" t="s">
        <v>3</v>
      </c>
      <c r="I34" s="4" t="s">
        <v>3</v>
      </c>
      <c r="J34" s="4" t="s">
        <v>12</v>
      </c>
      <c r="K34" s="4">
        <f>SUM(E34:I34)</f>
        <v>21</v>
      </c>
    </row>
    <row r="35" spans="2:11" x14ac:dyDescent="0.35">
      <c r="B35" s="7"/>
      <c r="C35" s="7"/>
      <c r="D35" s="13" t="s">
        <v>45</v>
      </c>
      <c r="E35" s="3">
        <f>SUM(E33:E34)</f>
        <v>18</v>
      </c>
      <c r="F35" s="3">
        <f t="shared" ref="F35:K35" si="0">SUM(F33:F34)</f>
        <v>11</v>
      </c>
      <c r="G35" s="3">
        <f t="shared" si="0"/>
        <v>22</v>
      </c>
      <c r="H35" s="3">
        <f t="shared" si="0"/>
        <v>14</v>
      </c>
      <c r="I35" s="3">
        <f t="shared" si="0"/>
        <v>20</v>
      </c>
      <c r="J35" s="3">
        <f t="shared" si="0"/>
        <v>20</v>
      </c>
      <c r="K35" s="3">
        <f t="shared" si="0"/>
        <v>105</v>
      </c>
    </row>
    <row r="36" spans="2:11" x14ac:dyDescent="0.35">
      <c r="B36" s="7"/>
      <c r="C36" s="7"/>
    </row>
    <row r="37" spans="2:11" x14ac:dyDescent="0.35">
      <c r="B37" s="7">
        <v>3</v>
      </c>
      <c r="C37" s="7" t="s">
        <v>50</v>
      </c>
      <c r="D37" t="s">
        <v>54</v>
      </c>
      <c r="E37" s="6">
        <v>48</v>
      </c>
    </row>
    <row r="38" spans="2:11" x14ac:dyDescent="0.35">
      <c r="B38" s="7"/>
      <c r="C38" s="7"/>
    </row>
    <row r="39" spans="2:11" x14ac:dyDescent="0.35">
      <c r="B39" s="7">
        <v>4</v>
      </c>
      <c r="C39" s="7" t="s">
        <v>4</v>
      </c>
      <c r="E39" t="s">
        <v>5</v>
      </c>
      <c r="G39">
        <v>15</v>
      </c>
      <c r="H39" t="s">
        <v>29</v>
      </c>
    </row>
    <row r="40" spans="2:11" x14ac:dyDescent="0.35">
      <c r="B40" s="7"/>
      <c r="C40" s="7"/>
    </row>
    <row r="41" spans="2:11" x14ac:dyDescent="0.35">
      <c r="B41" s="7">
        <v>5</v>
      </c>
      <c r="C41" s="7" t="s">
        <v>14</v>
      </c>
      <c r="E41" t="s">
        <v>16</v>
      </c>
      <c r="G41">
        <v>6</v>
      </c>
      <c r="H41" t="s">
        <v>29</v>
      </c>
    </row>
    <row r="42" spans="2:11" x14ac:dyDescent="0.35">
      <c r="B42" s="7"/>
      <c r="C42" s="7"/>
    </row>
    <row r="43" spans="2:11" x14ac:dyDescent="0.35">
      <c r="B43" s="7">
        <v>6</v>
      </c>
      <c r="C43" s="7" t="s">
        <v>18</v>
      </c>
      <c r="E43" s="3" t="s">
        <v>19</v>
      </c>
    </row>
    <row r="44" spans="2:11" x14ac:dyDescent="0.35">
      <c r="B44" s="7"/>
      <c r="C44" s="7" t="s">
        <v>33</v>
      </c>
      <c r="D44" s="6">
        <v>209</v>
      </c>
      <c r="E44" s="3">
        <v>0</v>
      </c>
    </row>
    <row r="45" spans="2:11" x14ac:dyDescent="0.35">
      <c r="B45" s="7"/>
      <c r="C45" s="7" t="s">
        <v>34</v>
      </c>
      <c r="D45" s="6">
        <v>189</v>
      </c>
      <c r="E45" s="3">
        <v>6</v>
      </c>
    </row>
    <row r="46" spans="2:11" x14ac:dyDescent="0.35">
      <c r="B46" s="7"/>
      <c r="C46" s="7" t="s">
        <v>35</v>
      </c>
      <c r="D46" s="6">
        <v>159</v>
      </c>
      <c r="E46" s="3">
        <v>0</v>
      </c>
    </row>
    <row r="47" spans="2:11" x14ac:dyDescent="0.35">
      <c r="B47" s="7"/>
      <c r="C47" s="7" t="s">
        <v>36</v>
      </c>
      <c r="D47" s="6">
        <v>119</v>
      </c>
      <c r="E47" s="3">
        <v>6</v>
      </c>
    </row>
    <row r="48" spans="2:11" x14ac:dyDescent="0.35">
      <c r="B48" s="7"/>
      <c r="C48" s="7"/>
      <c r="E48" s="3"/>
    </row>
    <row r="49" spans="2:5" x14ac:dyDescent="0.35">
      <c r="B49" s="7">
        <v>7</v>
      </c>
      <c r="C49" s="7" t="s">
        <v>39</v>
      </c>
      <c r="D49" s="2">
        <v>76</v>
      </c>
      <c r="E49" s="3">
        <v>6</v>
      </c>
    </row>
    <row r="50" spans="2:5" x14ac:dyDescent="0.35">
      <c r="B50" s="7"/>
      <c r="C50" s="7"/>
    </row>
    <row r="51" spans="2:5" x14ac:dyDescent="0.35">
      <c r="B51" s="7">
        <v>8</v>
      </c>
      <c r="C51" s="7" t="s">
        <v>38</v>
      </c>
      <c r="D51" s="2">
        <v>150</v>
      </c>
    </row>
    <row r="52" spans="2:5" x14ac:dyDescent="0.35">
      <c r="B52" s="7"/>
      <c r="C52" s="7"/>
    </row>
    <row r="53" spans="2:5" x14ac:dyDescent="0.35">
      <c r="B53" s="7">
        <v>9</v>
      </c>
      <c r="C53" s="7" t="s">
        <v>20</v>
      </c>
    </row>
    <row r="54" spans="2:5" x14ac:dyDescent="0.35">
      <c r="B54" s="7"/>
      <c r="C54" s="7"/>
    </row>
    <row r="55" spans="2:5" x14ac:dyDescent="0.35">
      <c r="B55" s="7">
        <v>10</v>
      </c>
      <c r="C55" s="7" t="s">
        <v>22</v>
      </c>
    </row>
    <row r="56" spans="2:5" x14ac:dyDescent="0.35">
      <c r="B56" s="7"/>
      <c r="C56" s="7"/>
    </row>
    <row r="57" spans="2:5" x14ac:dyDescent="0.35">
      <c r="B57" s="7">
        <v>11</v>
      </c>
      <c r="C57" s="7" t="s">
        <v>46</v>
      </c>
    </row>
    <row r="58" spans="2:5" x14ac:dyDescent="0.35">
      <c r="B58" s="7"/>
      <c r="C58" s="7"/>
    </row>
    <row r="59" spans="2:5" x14ac:dyDescent="0.35">
      <c r="B59" s="7">
        <v>12</v>
      </c>
      <c r="C59" s="7" t="s">
        <v>23</v>
      </c>
    </row>
    <row r="60" spans="2:5" x14ac:dyDescent="0.35">
      <c r="B60" s="7"/>
      <c r="C60" s="7"/>
    </row>
    <row r="61" spans="2:5" x14ac:dyDescent="0.35">
      <c r="B61" s="7">
        <v>13</v>
      </c>
      <c r="C61" s="7" t="s">
        <v>48</v>
      </c>
    </row>
    <row r="62" spans="2:5" x14ac:dyDescent="0.35">
      <c r="B62" s="7"/>
      <c r="C62" s="7" t="s">
        <v>24</v>
      </c>
      <c r="E62" s="2">
        <v>500</v>
      </c>
    </row>
    <row r="63" spans="2:5" x14ac:dyDescent="0.35">
      <c r="B63" s="7"/>
      <c r="C63" s="7" t="s">
        <v>25</v>
      </c>
      <c r="E63" s="2">
        <v>1050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Brown</dc:creator>
  <cp:lastModifiedBy>Thomas Brown</cp:lastModifiedBy>
  <dcterms:created xsi:type="dcterms:W3CDTF">2021-10-05T03:08:04Z</dcterms:created>
  <dcterms:modified xsi:type="dcterms:W3CDTF">2021-10-05T04:50:30Z</dcterms:modified>
</cp:coreProperties>
</file>