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4460" tabRatio="500"/>
  </bookViews>
  <sheets>
    <sheet name="Sheet1" sheetId="1" r:id="rId1"/>
  </sheets>
  <definedNames>
    <definedName name="_xlnm.Print_Area" localSheetId="0">Sheet1!$A$1:$J$51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0" i="1" l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F7" i="1"/>
  <c r="F8" i="1"/>
  <c r="G7" i="1"/>
  <c r="F9" i="1"/>
  <c r="G8" i="1"/>
  <c r="F10" i="1"/>
  <c r="G9" i="1"/>
  <c r="F11" i="1"/>
  <c r="G10" i="1"/>
  <c r="F12" i="1"/>
  <c r="G11" i="1"/>
</calcChain>
</file>

<file path=xl/sharedStrings.xml><?xml version="1.0" encoding="utf-8"?>
<sst xmlns="http://schemas.openxmlformats.org/spreadsheetml/2006/main" count="39" uniqueCount="38">
  <si>
    <t>Open Sanction</t>
  </si>
  <si>
    <t>I/N Sanction</t>
  </si>
  <si>
    <t>Sanction fees are per table</t>
  </si>
  <si>
    <t>Winter</t>
  </si>
  <si>
    <t>Spring</t>
  </si>
  <si>
    <t>Fall</t>
  </si>
  <si>
    <t>Summer</t>
  </si>
  <si>
    <t>Total</t>
  </si>
  <si>
    <t>Yr-on-Yr</t>
  </si>
  <si>
    <t>---</t>
  </si>
  <si>
    <t>Pro Forma Cash Flow Considerations</t>
  </si>
  <si>
    <t>Natl. Assoc. Director</t>
  </si>
  <si>
    <t>Tourn. Director</t>
  </si>
  <si>
    <t>Assoc Tourn. Dir.</t>
  </si>
  <si>
    <t>Local Director</t>
  </si>
  <si>
    <t>(First order effects in bold)</t>
  </si>
  <si>
    <t>N. Assoc Dir. yr-on-yr</t>
  </si>
  <si>
    <t>Avg yr-on-yr</t>
  </si>
  <si>
    <t>Pessimistic</t>
  </si>
  <si>
    <t>Nominal</t>
  </si>
  <si>
    <t>Attendance yr-on-yr</t>
  </si>
  <si>
    <t>(A) Open Sectional Attendance history (tables)</t>
  </si>
  <si>
    <t>(B) ACBL fees</t>
  </si>
  <si>
    <t>(C) Venue Rental Fees</t>
  </si>
  <si>
    <t>Worst case</t>
  </si>
  <si>
    <t>Base case</t>
  </si>
  <si>
    <t>Bothell for 4 days</t>
  </si>
  <si>
    <t>Bothell for 3 days</t>
  </si>
  <si>
    <t>Vasa for 3 days</t>
  </si>
  <si>
    <t>Kent for 3 days</t>
  </si>
  <si>
    <t>Hypothetical site (3 days)</t>
  </si>
  <si>
    <t>Pro Forma Cash flow parameters and sensitivities (yr-on-yr)</t>
  </si>
  <si>
    <t>*Venue rental fees</t>
  </si>
  <si>
    <t>Director fees per session (ref: 2018 Sweetheart fees were $3,635.50)</t>
  </si>
  <si>
    <t>Director fees per session</t>
  </si>
  <si>
    <t>MIHS for 3 days</t>
  </si>
  <si>
    <t xml:space="preserve">*In a worst-worst case, loss of Bothell could also include a one-time increment of 14% </t>
  </si>
  <si>
    <t>N. Asoc. Dir. Avg yr-on-yr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</si>
</sst>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0.0"/>
    <numFmt numFmtId="165" formatCode="#,##0.0"/>
    <numFmt numFmtId="166" formatCode="&quot;$&quot;#,##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164" fontId="0" fillId="2" borderId="0" xfId="0" applyNumberFormat="1" applyFill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quotePrefix="1" applyFont="1" applyAlignment="1">
      <alignment horizontal="right"/>
    </xf>
    <xf numFmtId="0" fontId="1" fillId="0" borderId="0" xfId="0" applyFont="1" applyAlignment="1">
      <alignment horizontal="left"/>
    </xf>
    <xf numFmtId="2" fontId="0" fillId="0" borderId="0" xfId="0" applyNumberFormat="1"/>
    <xf numFmtId="10" fontId="1" fillId="0" borderId="0" xfId="0" applyNumberFormat="1" applyFont="1"/>
    <xf numFmtId="0" fontId="0" fillId="0" borderId="0" xfId="0" quotePrefix="1" applyFont="1" applyAlignment="1">
      <alignment horizontal="right"/>
    </xf>
    <xf numFmtId="9" fontId="0" fillId="0" borderId="0" xfId="0" applyNumberFormat="1" applyFont="1" applyAlignment="1">
      <alignment horizontal="right"/>
    </xf>
    <xf numFmtId="0" fontId="0" fillId="0" borderId="1" xfId="0" applyBorder="1" applyAlignment="1">
      <alignment horizontal="center" wrapText="1"/>
    </xf>
    <xf numFmtId="7" fontId="0" fillId="0" borderId="3" xfId="0" applyNumberFormat="1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5" fillId="0" borderId="5" xfId="0" applyFont="1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7" fontId="0" fillId="0" borderId="0" xfId="0" applyNumberFormat="1" applyBorder="1" applyAlignment="1">
      <alignment horizontal="right"/>
    </xf>
    <xf numFmtId="0" fontId="0" fillId="0" borderId="8" xfId="0" applyBorder="1"/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horizontal="center" wrapText="1"/>
    </xf>
    <xf numFmtId="10" fontId="0" fillId="0" borderId="0" xfId="0" applyNumberFormat="1" applyFont="1" applyBorder="1" applyAlignment="1">
      <alignment horizontal="right"/>
    </xf>
    <xf numFmtId="10" fontId="1" fillId="0" borderId="4" xfId="0" applyNumberFormat="1" applyFont="1" applyBorder="1"/>
    <xf numFmtId="0" fontId="0" fillId="0" borderId="0" xfId="0" quotePrefix="1" applyFont="1" applyBorder="1" applyAlignment="1">
      <alignment horizontal="right"/>
    </xf>
    <xf numFmtId="0" fontId="0" fillId="0" borderId="4" xfId="0" applyBorder="1"/>
    <xf numFmtId="0" fontId="0" fillId="0" borderId="0" xfId="0" applyFont="1" applyAlignment="1">
      <alignment horizontal="left"/>
    </xf>
    <xf numFmtId="166" fontId="1" fillId="0" borderId="0" xfId="0" applyNumberFormat="1" applyFont="1"/>
    <xf numFmtId="0" fontId="1" fillId="0" borderId="0" xfId="0" applyFont="1" applyBorder="1" applyAlignment="1">
      <alignment horizontal="center"/>
    </xf>
    <xf numFmtId="10" fontId="0" fillId="0" borderId="0" xfId="0" applyNumberFormat="1" applyBorder="1"/>
    <xf numFmtId="0" fontId="1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0" fontId="0" fillId="0" borderId="7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2" xfId="0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51"/>
  <sheetViews>
    <sheetView tabSelected="1" workbookViewId="0">
      <selection activeCell="O58" sqref="O58"/>
    </sheetView>
  </sheetViews>
  <sheetFormatPr baseColWidth="10" defaultRowHeight="15" x14ac:dyDescent="0"/>
  <cols>
    <col min="1" max="1" width="7.1640625" style="2" customWidth="1"/>
    <col min="2" max="3" width="10.83203125" customWidth="1"/>
    <col min="8" max="8" width="1.5" customWidth="1"/>
    <col min="9" max="10" width="12" customWidth="1"/>
    <col min="14" max="14" width="10.83203125" style="11"/>
  </cols>
  <sheetData>
    <row r="1" spans="1:14" ht="16">
      <c r="A1" s="46" t="s">
        <v>10</v>
      </c>
      <c r="B1" s="47"/>
      <c r="C1" s="47"/>
      <c r="D1" s="47"/>
      <c r="E1" s="47"/>
      <c r="F1" s="47"/>
      <c r="G1" s="47"/>
      <c r="H1" s="47"/>
      <c r="I1" s="47"/>
      <c r="J1" s="47"/>
    </row>
    <row r="2" spans="1:14" ht="15" customHeight="1">
      <c r="A2" s="48" t="s">
        <v>15</v>
      </c>
      <c r="B2" s="47"/>
      <c r="C2" s="47"/>
      <c r="D2" s="47"/>
      <c r="E2" s="47"/>
      <c r="F2" s="47"/>
      <c r="G2" s="47"/>
      <c r="H2" s="47"/>
      <c r="I2" s="47"/>
      <c r="J2" s="47"/>
    </row>
    <row r="3" spans="1:14" ht="8" customHeight="1">
      <c r="A3" s="6"/>
      <c r="F3" s="8"/>
    </row>
    <row r="4" spans="1:14">
      <c r="A4" s="10" t="s">
        <v>21</v>
      </c>
    </row>
    <row r="5" spans="1:14">
      <c r="B5" s="2" t="s">
        <v>3</v>
      </c>
      <c r="C5" s="2" t="s">
        <v>4</v>
      </c>
      <c r="D5" s="2" t="s">
        <v>6</v>
      </c>
      <c r="E5" s="2" t="s">
        <v>5</v>
      </c>
      <c r="F5" s="2" t="s">
        <v>7</v>
      </c>
      <c r="G5" s="7" t="s">
        <v>8</v>
      </c>
      <c r="I5" s="7" t="s">
        <v>17</v>
      </c>
    </row>
    <row r="6" spans="1:14">
      <c r="A6" s="2">
        <v>2018</v>
      </c>
      <c r="B6" s="3">
        <v>248</v>
      </c>
      <c r="C6" s="5"/>
      <c r="D6" s="5"/>
      <c r="E6" s="5"/>
      <c r="G6" s="8"/>
    </row>
    <row r="7" spans="1:14">
      <c r="A7" s="2">
        <v>2017</v>
      </c>
      <c r="B7" s="3">
        <v>306</v>
      </c>
      <c r="C7" s="3">
        <v>321</v>
      </c>
      <c r="D7" s="3">
        <v>237</v>
      </c>
      <c r="E7" s="3">
        <v>207</v>
      </c>
      <c r="F7" s="4">
        <f t="shared" ref="F7:F11" si="0">SUM(B7:E7)</f>
        <v>1071</v>
      </c>
      <c r="G7" s="14">
        <f t="shared" ref="G7:G10" si="1">(F7-F8)/F8</f>
        <v>-4.4176706827309238E-2</v>
      </c>
      <c r="I7" s="12">
        <v>-5.16E-2</v>
      </c>
    </row>
    <row r="8" spans="1:14">
      <c r="A8" s="2">
        <v>2016</v>
      </c>
      <c r="B8" s="3">
        <v>280</v>
      </c>
      <c r="C8" s="3">
        <v>355</v>
      </c>
      <c r="D8" s="3">
        <v>268.5</v>
      </c>
      <c r="E8" s="3">
        <v>217</v>
      </c>
      <c r="F8" s="4">
        <f t="shared" si="0"/>
        <v>1120.5</v>
      </c>
      <c r="G8" s="14">
        <f t="shared" si="1"/>
        <v>-4.4757033248081841E-2</v>
      </c>
      <c r="I8" s="12">
        <v>-5.16E-2</v>
      </c>
    </row>
    <row r="9" spans="1:14">
      <c r="A9" s="2">
        <v>2015</v>
      </c>
      <c r="B9" s="3">
        <v>264</v>
      </c>
      <c r="C9" s="3">
        <v>366</v>
      </c>
      <c r="D9" s="3">
        <v>266</v>
      </c>
      <c r="E9" s="3">
        <v>277</v>
      </c>
      <c r="F9" s="4">
        <f t="shared" si="0"/>
        <v>1173</v>
      </c>
      <c r="G9" s="14">
        <f t="shared" si="1"/>
        <v>-1.9230769230769232E-2</v>
      </c>
      <c r="I9" s="12">
        <v>-5.16E-2</v>
      </c>
    </row>
    <row r="10" spans="1:14">
      <c r="A10" s="2">
        <v>2014</v>
      </c>
      <c r="B10" s="3">
        <v>296</v>
      </c>
      <c r="C10" s="3">
        <v>395</v>
      </c>
      <c r="D10" s="3">
        <v>201</v>
      </c>
      <c r="E10" s="3">
        <v>304</v>
      </c>
      <c r="F10" s="4">
        <f t="shared" si="0"/>
        <v>1196</v>
      </c>
      <c r="G10" s="14">
        <f t="shared" si="1"/>
        <v>-0.12796208530805686</v>
      </c>
      <c r="I10" s="12">
        <v>-5.16E-2</v>
      </c>
      <c r="N10"/>
    </row>
    <row r="11" spans="1:14">
      <c r="A11" s="2">
        <v>2013</v>
      </c>
      <c r="B11" s="3">
        <v>332.5</v>
      </c>
      <c r="C11" s="3">
        <v>413.5</v>
      </c>
      <c r="D11" s="3">
        <v>286</v>
      </c>
      <c r="E11" s="3">
        <v>339.5</v>
      </c>
      <c r="F11" s="4">
        <f t="shared" si="0"/>
        <v>1371.5</v>
      </c>
      <c r="G11" s="14">
        <f>(F11-F12)/F12</f>
        <v>-1.7550143266475644E-2</v>
      </c>
      <c r="I11" s="12">
        <v>-5.16E-2</v>
      </c>
      <c r="N11"/>
    </row>
    <row r="12" spans="1:14">
      <c r="A12" s="2">
        <v>2012</v>
      </c>
      <c r="B12" s="3">
        <v>346.5</v>
      </c>
      <c r="C12" s="3">
        <v>456</v>
      </c>
      <c r="D12" s="3">
        <v>271.5</v>
      </c>
      <c r="E12" s="3">
        <v>322</v>
      </c>
      <c r="F12" s="4">
        <f>SUM(B12:E12)</f>
        <v>1396</v>
      </c>
      <c r="G12" s="13" t="s">
        <v>9</v>
      </c>
      <c r="N12"/>
    </row>
    <row r="13" spans="1:14" ht="8" customHeight="1" thickBot="1">
      <c r="B13" s="3"/>
      <c r="C13" s="3"/>
      <c r="D13" s="3"/>
      <c r="E13" s="3"/>
      <c r="F13" s="4"/>
      <c r="G13" s="9"/>
      <c r="N13"/>
    </row>
    <row r="14" spans="1:14" ht="16" thickBot="1">
      <c r="A14" s="10" t="s">
        <v>22</v>
      </c>
      <c r="B14" s="3"/>
      <c r="C14" s="3"/>
      <c r="D14" s="42" t="s">
        <v>33</v>
      </c>
      <c r="E14" s="43"/>
      <c r="F14" s="43"/>
      <c r="G14" s="43"/>
      <c r="H14" s="44"/>
      <c r="I14" s="44"/>
      <c r="J14" s="45"/>
      <c r="N14"/>
    </row>
    <row r="15" spans="1:14" ht="30">
      <c r="B15" s="15" t="s">
        <v>0</v>
      </c>
      <c r="C15" s="20" t="s">
        <v>1</v>
      </c>
      <c r="D15" s="23" t="s">
        <v>11</v>
      </c>
      <c r="E15" s="24" t="s">
        <v>12</v>
      </c>
      <c r="F15" s="24" t="s">
        <v>13</v>
      </c>
      <c r="G15" s="24" t="s">
        <v>14</v>
      </c>
      <c r="H15" s="25"/>
      <c r="I15" s="26" t="s">
        <v>16</v>
      </c>
      <c r="J15" s="35" t="s">
        <v>37</v>
      </c>
      <c r="N15"/>
    </row>
    <row r="16" spans="1:14">
      <c r="A16" s="2">
        <v>2018</v>
      </c>
      <c r="B16" s="16">
        <v>3.06</v>
      </c>
      <c r="C16" s="21">
        <v>2.0099999999999998</v>
      </c>
      <c r="D16" s="16">
        <v>209</v>
      </c>
      <c r="E16" s="21">
        <v>189</v>
      </c>
      <c r="F16" s="21">
        <v>159</v>
      </c>
      <c r="G16" s="21">
        <v>119</v>
      </c>
      <c r="H16" s="25"/>
      <c r="I16" s="27">
        <f t="shared" ref="I16:I32" si="2">(D16-D17)/D17</f>
        <v>0</v>
      </c>
      <c r="J16" s="28">
        <v>4.1200000000000001E-2</v>
      </c>
      <c r="N16"/>
    </row>
    <row r="17" spans="1:14">
      <c r="A17" s="2">
        <v>2017</v>
      </c>
      <c r="B17" s="16">
        <v>3.06</v>
      </c>
      <c r="C17" s="21">
        <v>2.0099999999999998</v>
      </c>
      <c r="D17" s="16">
        <v>209</v>
      </c>
      <c r="E17" s="21">
        <v>189</v>
      </c>
      <c r="F17" s="21">
        <v>159</v>
      </c>
      <c r="G17" s="21">
        <v>119</v>
      </c>
      <c r="H17" s="25"/>
      <c r="I17" s="27">
        <f t="shared" si="2"/>
        <v>0</v>
      </c>
      <c r="J17" s="28">
        <v>4.1200000000000001E-2</v>
      </c>
      <c r="N17"/>
    </row>
    <row r="18" spans="1:14">
      <c r="A18" s="2">
        <v>2016</v>
      </c>
      <c r="B18" s="16">
        <v>3.06</v>
      </c>
      <c r="C18" s="21">
        <v>2.0099999999999998</v>
      </c>
      <c r="D18" s="16">
        <v>209</v>
      </c>
      <c r="E18" s="21">
        <v>189</v>
      </c>
      <c r="F18" s="21">
        <v>159</v>
      </c>
      <c r="G18" s="21">
        <v>119</v>
      </c>
      <c r="H18" s="25"/>
      <c r="I18" s="27">
        <f t="shared" si="2"/>
        <v>0.1</v>
      </c>
      <c r="J18" s="28">
        <v>4.1200000000000001E-2</v>
      </c>
      <c r="N18"/>
    </row>
    <row r="19" spans="1:14">
      <c r="A19" s="2">
        <v>2015</v>
      </c>
      <c r="B19" s="16">
        <v>3</v>
      </c>
      <c r="C19" s="21">
        <v>1.97</v>
      </c>
      <c r="D19" s="16">
        <v>190</v>
      </c>
      <c r="E19" s="21">
        <v>174</v>
      </c>
      <c r="F19" s="21">
        <v>142</v>
      </c>
      <c r="G19" s="21">
        <v>113</v>
      </c>
      <c r="H19" s="25"/>
      <c r="I19" s="27">
        <f t="shared" si="2"/>
        <v>0</v>
      </c>
      <c r="J19" s="28">
        <v>4.1200000000000001E-2</v>
      </c>
      <c r="N19"/>
    </row>
    <row r="20" spans="1:14">
      <c r="A20" s="2">
        <v>2014</v>
      </c>
      <c r="B20" s="16">
        <v>2.94</v>
      </c>
      <c r="C20" s="21">
        <v>1.93</v>
      </c>
      <c r="D20" s="16">
        <v>190</v>
      </c>
      <c r="E20" s="21">
        <v>174</v>
      </c>
      <c r="F20" s="21">
        <v>142</v>
      </c>
      <c r="G20" s="21">
        <v>113</v>
      </c>
      <c r="H20" s="25"/>
      <c r="I20" s="27">
        <f t="shared" si="2"/>
        <v>0</v>
      </c>
      <c r="J20" s="28">
        <v>4.1200000000000001E-2</v>
      </c>
      <c r="N20"/>
    </row>
    <row r="21" spans="1:14">
      <c r="A21" s="2">
        <v>2013</v>
      </c>
      <c r="B21" s="16">
        <v>2.94</v>
      </c>
      <c r="C21" s="21">
        <v>1.93</v>
      </c>
      <c r="D21" s="16">
        <v>190</v>
      </c>
      <c r="E21" s="21">
        <v>174</v>
      </c>
      <c r="F21" s="21">
        <v>142</v>
      </c>
      <c r="G21" s="21">
        <v>113</v>
      </c>
      <c r="H21" s="25"/>
      <c r="I21" s="27">
        <f t="shared" si="2"/>
        <v>4.9723756906077346E-2</v>
      </c>
      <c r="J21" s="28">
        <v>4.1200000000000001E-2</v>
      </c>
      <c r="N21"/>
    </row>
    <row r="22" spans="1:14">
      <c r="A22" s="2">
        <v>2012</v>
      </c>
      <c r="B22" s="16">
        <v>2.9</v>
      </c>
      <c r="C22" s="21">
        <v>1.9</v>
      </c>
      <c r="D22" s="16">
        <v>181</v>
      </c>
      <c r="E22" s="21">
        <v>165.5</v>
      </c>
      <c r="F22" s="21">
        <v>135</v>
      </c>
      <c r="G22" s="21">
        <v>108</v>
      </c>
      <c r="H22" s="25"/>
      <c r="I22" s="27">
        <f t="shared" si="2"/>
        <v>3.9632395175186706E-2</v>
      </c>
      <c r="J22" s="28">
        <v>4.1200000000000001E-2</v>
      </c>
      <c r="N22"/>
    </row>
    <row r="23" spans="1:14">
      <c r="A23" s="2">
        <v>2011</v>
      </c>
      <c r="B23" s="16">
        <v>2.9</v>
      </c>
      <c r="C23" s="21">
        <v>1.9</v>
      </c>
      <c r="D23" s="16">
        <v>174.1</v>
      </c>
      <c r="E23" s="21">
        <v>159.1</v>
      </c>
      <c r="F23" s="21">
        <v>129.80000000000001</v>
      </c>
      <c r="G23" s="21">
        <v>103.7</v>
      </c>
      <c r="H23" s="25"/>
      <c r="I23" s="27">
        <f t="shared" si="2"/>
        <v>4.0023894862604471E-2</v>
      </c>
      <c r="J23" s="28">
        <v>4.1200000000000001E-2</v>
      </c>
      <c r="N23"/>
    </row>
    <row r="24" spans="1:14">
      <c r="A24" s="2">
        <v>2010</v>
      </c>
      <c r="B24" s="16">
        <v>2.9</v>
      </c>
      <c r="C24" s="21">
        <v>1.9</v>
      </c>
      <c r="D24" s="16">
        <v>167.4</v>
      </c>
      <c r="E24" s="21">
        <v>156.6</v>
      </c>
      <c r="F24" s="21">
        <v>124.2</v>
      </c>
      <c r="G24" s="21">
        <v>99.7</v>
      </c>
      <c r="H24" s="25"/>
      <c r="I24" s="27">
        <f t="shared" si="2"/>
        <v>0</v>
      </c>
      <c r="J24" s="28">
        <v>4.1200000000000001E-2</v>
      </c>
      <c r="N24"/>
    </row>
    <row r="25" spans="1:14">
      <c r="A25" s="2">
        <v>2009</v>
      </c>
      <c r="B25" s="16">
        <v>2.9</v>
      </c>
      <c r="C25" s="21">
        <v>1.9</v>
      </c>
      <c r="D25" s="16">
        <v>167.4</v>
      </c>
      <c r="E25" s="21">
        <v>156.6</v>
      </c>
      <c r="F25" s="21">
        <v>124.2</v>
      </c>
      <c r="G25" s="21">
        <v>99.7</v>
      </c>
      <c r="H25" s="25"/>
      <c r="I25" s="27">
        <f t="shared" si="2"/>
        <v>0</v>
      </c>
      <c r="J25" s="28">
        <v>4.1200000000000001E-2</v>
      </c>
      <c r="N25"/>
    </row>
    <row r="26" spans="1:14">
      <c r="A26" s="2">
        <v>2008</v>
      </c>
      <c r="B26" s="16">
        <v>2.9</v>
      </c>
      <c r="C26" s="21">
        <v>1.9</v>
      </c>
      <c r="D26" s="16">
        <v>167.4</v>
      </c>
      <c r="E26" s="21">
        <v>156.6</v>
      </c>
      <c r="F26" s="21">
        <v>124.2</v>
      </c>
      <c r="G26" s="21">
        <v>99.7</v>
      </c>
      <c r="H26" s="25"/>
      <c r="I26" s="27">
        <f t="shared" si="2"/>
        <v>8.0000000000000043E-2</v>
      </c>
      <c r="J26" s="28">
        <v>4.1200000000000001E-2</v>
      </c>
      <c r="N26"/>
    </row>
    <row r="27" spans="1:14">
      <c r="A27" s="2">
        <v>2007</v>
      </c>
      <c r="B27" s="16">
        <v>2.86</v>
      </c>
      <c r="C27" s="21">
        <v>1.86</v>
      </c>
      <c r="D27" s="16">
        <v>155</v>
      </c>
      <c r="E27" s="21">
        <v>142</v>
      </c>
      <c r="F27" s="21">
        <v>115.55</v>
      </c>
      <c r="G27" s="21">
        <v>92.35</v>
      </c>
      <c r="H27" s="25"/>
      <c r="I27" s="27">
        <f t="shared" si="2"/>
        <v>8.0139372822299645E-2</v>
      </c>
      <c r="J27" s="28">
        <v>4.1200000000000001E-2</v>
      </c>
      <c r="N27"/>
    </row>
    <row r="28" spans="1:14">
      <c r="A28" s="2">
        <v>2006</v>
      </c>
      <c r="B28" s="16">
        <v>2.86</v>
      </c>
      <c r="C28" s="21">
        <v>1.86</v>
      </c>
      <c r="D28" s="16">
        <v>143.5</v>
      </c>
      <c r="E28" s="21">
        <v>131.5</v>
      </c>
      <c r="F28" s="21">
        <v>107</v>
      </c>
      <c r="G28" s="21">
        <v>85.5</v>
      </c>
      <c r="H28" s="25"/>
      <c r="I28" s="27">
        <f t="shared" si="2"/>
        <v>7.0895522388059698E-2</v>
      </c>
      <c r="J28" s="28">
        <v>4.1200000000000001E-2</v>
      </c>
      <c r="N28"/>
    </row>
    <row r="29" spans="1:14">
      <c r="A29" s="2">
        <v>2005</v>
      </c>
      <c r="B29" s="16">
        <v>3.04</v>
      </c>
      <c r="C29" s="21">
        <v>2.04</v>
      </c>
      <c r="D29" s="16">
        <v>134</v>
      </c>
      <c r="E29" s="21">
        <v>123</v>
      </c>
      <c r="F29" s="21">
        <v>100</v>
      </c>
      <c r="G29" s="21">
        <v>80</v>
      </c>
      <c r="H29" s="25"/>
      <c r="I29" s="27">
        <f t="shared" si="2"/>
        <v>8.7221095334685597E-2</v>
      </c>
      <c r="J29" s="28">
        <v>4.1200000000000001E-2</v>
      </c>
      <c r="N29"/>
    </row>
    <row r="30" spans="1:14">
      <c r="A30" s="2">
        <v>2004</v>
      </c>
      <c r="B30" s="16">
        <v>3.04</v>
      </c>
      <c r="C30" s="21">
        <v>2.04</v>
      </c>
      <c r="D30" s="16">
        <v>123.25</v>
      </c>
      <c r="E30" s="21">
        <v>112.75</v>
      </c>
      <c r="F30" s="21">
        <v>92</v>
      </c>
      <c r="G30" s="21">
        <v>73.5</v>
      </c>
      <c r="H30" s="25"/>
      <c r="I30" s="27">
        <f t="shared" si="2"/>
        <v>4.0084388185654012E-2</v>
      </c>
      <c r="J30" s="28">
        <v>4.1200000000000001E-2</v>
      </c>
      <c r="N30"/>
    </row>
    <row r="31" spans="1:14">
      <c r="A31" s="2">
        <v>2003</v>
      </c>
      <c r="B31" s="16">
        <v>3.04</v>
      </c>
      <c r="C31" s="21">
        <v>2.04</v>
      </c>
      <c r="D31" s="16">
        <v>118.5</v>
      </c>
      <c r="E31" s="21">
        <v>108.25</v>
      </c>
      <c r="F31" s="21">
        <v>88.25</v>
      </c>
      <c r="G31" s="21">
        <v>68</v>
      </c>
      <c r="H31" s="25"/>
      <c r="I31" s="27">
        <f t="shared" si="2"/>
        <v>3.4934497816593885E-2</v>
      </c>
      <c r="J31" s="28">
        <v>4.1200000000000001E-2</v>
      </c>
      <c r="N31"/>
    </row>
    <row r="32" spans="1:14">
      <c r="A32" s="2">
        <v>2002</v>
      </c>
      <c r="B32" s="16">
        <v>3.22</v>
      </c>
      <c r="C32" s="21">
        <v>2.04</v>
      </c>
      <c r="D32" s="16">
        <v>114.5</v>
      </c>
      <c r="E32" s="21">
        <v>104.5</v>
      </c>
      <c r="F32" s="21">
        <v>85.25</v>
      </c>
      <c r="G32" s="21">
        <v>68</v>
      </c>
      <c r="H32" s="25"/>
      <c r="I32" s="27">
        <f t="shared" si="2"/>
        <v>6.5116279069767441E-2</v>
      </c>
      <c r="J32" s="28">
        <v>4.1200000000000001E-2</v>
      </c>
      <c r="N32"/>
    </row>
    <row r="33" spans="1:10">
      <c r="A33" s="2">
        <v>2001</v>
      </c>
      <c r="B33" s="16">
        <v>3.11</v>
      </c>
      <c r="C33" s="21">
        <v>2.11</v>
      </c>
      <c r="D33" s="16">
        <v>107.5</v>
      </c>
      <c r="E33" s="21">
        <v>98</v>
      </c>
      <c r="F33" s="21">
        <v>80</v>
      </c>
      <c r="G33" s="21">
        <v>64</v>
      </c>
      <c r="H33" s="25"/>
      <c r="I33" s="27">
        <f>(D33-D34)/D34</f>
        <v>6.4356435643564358E-2</v>
      </c>
      <c r="J33" s="28">
        <v>4.1200000000000001E-2</v>
      </c>
    </row>
    <row r="34" spans="1:10">
      <c r="A34" s="2">
        <v>2000</v>
      </c>
      <c r="B34" s="16">
        <v>3</v>
      </c>
      <c r="C34" s="21">
        <v>2</v>
      </c>
      <c r="D34" s="16">
        <v>101</v>
      </c>
      <c r="E34" s="21">
        <v>92</v>
      </c>
      <c r="F34" s="21">
        <v>75</v>
      </c>
      <c r="G34" s="21">
        <v>60</v>
      </c>
      <c r="H34" s="25"/>
      <c r="I34" s="29" t="s">
        <v>9</v>
      </c>
      <c r="J34" s="30"/>
    </row>
    <row r="35" spans="1:10" ht="16" thickBot="1">
      <c r="B35" s="19" t="s">
        <v>2</v>
      </c>
      <c r="C35" s="22"/>
      <c r="D35" s="17"/>
      <c r="E35" s="22"/>
      <c r="F35" s="22"/>
      <c r="G35" s="22"/>
      <c r="H35" s="22"/>
      <c r="I35" s="22"/>
      <c r="J35" s="18"/>
    </row>
    <row r="36" spans="1:10" ht="8" customHeight="1">
      <c r="A36" s="1"/>
    </row>
    <row r="37" spans="1:10">
      <c r="A37" s="10" t="s">
        <v>23</v>
      </c>
    </row>
    <row r="38" spans="1:10">
      <c r="A38" s="31" t="s">
        <v>25</v>
      </c>
    </row>
    <row r="39" spans="1:10">
      <c r="A39" s="10"/>
      <c r="B39" t="s">
        <v>26</v>
      </c>
      <c r="D39" s="32">
        <v>2570</v>
      </c>
    </row>
    <row r="40" spans="1:10">
      <c r="A40" s="10"/>
      <c r="B40" t="s">
        <v>27</v>
      </c>
      <c r="D40" s="32">
        <f>3*555+275</f>
        <v>1940</v>
      </c>
    </row>
    <row r="41" spans="1:10">
      <c r="A41" s="10"/>
      <c r="B41" t="s">
        <v>28</v>
      </c>
      <c r="D41" s="32">
        <v>3300</v>
      </c>
    </row>
    <row r="42" spans="1:10">
      <c r="A42" s="10"/>
      <c r="B42" t="s">
        <v>29</v>
      </c>
      <c r="D42" s="32">
        <v>2800</v>
      </c>
    </row>
    <row r="43" spans="1:10">
      <c r="A43" s="10"/>
      <c r="B43" t="s">
        <v>35</v>
      </c>
      <c r="D43" s="32">
        <v>2800</v>
      </c>
    </row>
    <row r="44" spans="1:10">
      <c r="A44" s="10"/>
      <c r="B44" t="s">
        <v>30</v>
      </c>
      <c r="D44" s="32">
        <v>3500</v>
      </c>
    </row>
    <row r="45" spans="1:10" ht="16" thickBot="1"/>
    <row r="46" spans="1:10" ht="18">
      <c r="A46" s="36" t="s">
        <v>31</v>
      </c>
      <c r="B46" s="37"/>
      <c r="C46" s="37"/>
      <c r="D46" s="37"/>
      <c r="E46" s="37"/>
      <c r="F46" s="37"/>
      <c r="G46" s="37"/>
      <c r="H46" s="37"/>
      <c r="I46" s="38"/>
    </row>
    <row r="47" spans="1:10">
      <c r="A47" s="39"/>
      <c r="B47" s="25"/>
      <c r="C47" s="25"/>
      <c r="D47" s="33" t="s">
        <v>19</v>
      </c>
      <c r="E47" s="33" t="s">
        <v>18</v>
      </c>
      <c r="F47" s="33" t="s">
        <v>24</v>
      </c>
      <c r="G47" s="25"/>
      <c r="H47" s="25"/>
      <c r="I47" s="30"/>
    </row>
    <row r="48" spans="1:10">
      <c r="A48" s="40" t="s">
        <v>20</v>
      </c>
      <c r="B48" s="25"/>
      <c r="C48" s="25"/>
      <c r="D48" s="34">
        <v>-5.16E-2</v>
      </c>
      <c r="E48" s="34">
        <v>-7.0000000000000007E-2</v>
      </c>
      <c r="F48" s="34">
        <v>-0.09</v>
      </c>
      <c r="G48" s="25"/>
      <c r="H48" s="25"/>
      <c r="I48" s="30"/>
    </row>
    <row r="49" spans="1:9">
      <c r="A49" s="40" t="s">
        <v>34</v>
      </c>
      <c r="B49" s="25"/>
      <c r="C49" s="25"/>
      <c r="D49" s="34">
        <v>4.1200000000000001E-2</v>
      </c>
      <c r="E49" s="34">
        <v>0.05</v>
      </c>
      <c r="F49" s="34">
        <v>0.06</v>
      </c>
      <c r="G49" s="25"/>
      <c r="H49" s="25"/>
      <c r="I49" s="30"/>
    </row>
    <row r="50" spans="1:9">
      <c r="A50" s="40" t="s">
        <v>32</v>
      </c>
      <c r="B50" s="25"/>
      <c r="C50" s="25"/>
      <c r="D50" s="34">
        <v>0.02</v>
      </c>
      <c r="E50" s="34">
        <v>0.04</v>
      </c>
      <c r="F50" s="34">
        <v>0.06</v>
      </c>
      <c r="G50" s="25"/>
      <c r="H50" s="25"/>
      <c r="I50" s="30"/>
    </row>
    <row r="51" spans="1:9" ht="16" thickBot="1">
      <c r="A51" s="41"/>
      <c r="B51" s="22" t="s">
        <v>36</v>
      </c>
      <c r="C51" s="22"/>
      <c r="D51" s="22"/>
      <c r="E51" s="22"/>
      <c r="F51" s="22"/>
      <c r="G51" s="22"/>
      <c r="H51" s="22"/>
      <c r="I51" s="18"/>
    </row>
  </sheetData>
  <mergeCells count="3">
    <mergeCell ref="D14:J14"/>
    <mergeCell ref="A1:J1"/>
    <mergeCell ref="A2:J2"/>
  </mergeCells>
  <phoneticPr fontId="6" type="noConversion"/>
  <pageMargins left="0.75" right="0.75" top="1" bottom="1" header="0.5" footer="0.5"/>
  <pageSetup scale="84" orientation="portrait" horizontalDpi="4294967292" verticalDpi="4294967292"/>
  <ignoredErrors>
    <ignoredError sqref="F7:F12" formulaRange="1"/>
  </ignoredError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2018-03-04T17:45:53Z</cp:lastPrinted>
  <dcterms:created xsi:type="dcterms:W3CDTF">2018-03-02T22:37:15Z</dcterms:created>
  <dcterms:modified xsi:type="dcterms:W3CDTF">2018-03-05T17:57:12Z</dcterms:modified>
</cp:coreProperties>
</file>