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David\Google Drive\BridgeBoard\Coordinator\"/>
    </mc:Choice>
  </mc:AlternateContent>
  <bookViews>
    <workbookView xWindow="0" yWindow="0" windowWidth="21840" windowHeight="10995" activeTab="2" xr2:uid="{00000000-000D-0000-FFFF-FFFF00000000}"/>
  </bookViews>
  <sheets>
    <sheet name="Site Issues" sheetId="22" r:id="rId1"/>
    <sheet name="2017_10_Halloween" sheetId="20" r:id="rId2"/>
    <sheet name="2017_10_NLM" sheetId="21" r:id="rId3"/>
    <sheet name="Reference" sheetId="2" state="hidden" r:id="rId4"/>
  </sheets>
  <definedNames>
    <definedName name="_xlnm.Print_Area" localSheetId="1">'2017_10_Halloween'!$A$1:$G$43</definedName>
    <definedName name="_xlnm.Print_Area" localSheetId="2">'2017_10_NLM'!$A$1:$G$43</definedName>
  </definedNames>
  <calcPr calcId="171027"/>
</workbook>
</file>

<file path=xl/calcChain.xml><?xml version="1.0" encoding="utf-8"?>
<calcChain xmlns="http://schemas.openxmlformats.org/spreadsheetml/2006/main">
  <c r="C18" i="20" l="1"/>
  <c r="B18" i="20"/>
  <c r="G18" i="20" s="1"/>
  <c r="C17" i="21"/>
  <c r="B17" i="21"/>
  <c r="G17" i="21" s="1"/>
  <c r="C43" i="21" l="1"/>
  <c r="B43" i="21"/>
  <c r="G43" i="21" s="1"/>
  <c r="C42" i="21"/>
  <c r="B42" i="21"/>
  <c r="G42" i="21" s="1"/>
  <c r="C41" i="21"/>
  <c r="B41" i="21"/>
  <c r="G41" i="21" s="1"/>
  <c r="C40" i="21"/>
  <c r="B40" i="21"/>
  <c r="G40" i="21" s="1"/>
  <c r="C39" i="21"/>
  <c r="B39" i="21"/>
  <c r="G39" i="21" s="1"/>
  <c r="C38" i="21"/>
  <c r="B38" i="21"/>
  <c r="G38" i="21" s="1"/>
  <c r="C37" i="21"/>
  <c r="B37" i="21"/>
  <c r="G37" i="21" s="1"/>
  <c r="C34" i="21"/>
  <c r="B34" i="21"/>
  <c r="G34" i="21" s="1"/>
  <c r="C33" i="21"/>
  <c r="B33" i="21"/>
  <c r="G33" i="21" s="1"/>
  <c r="C32" i="21"/>
  <c r="B32" i="21"/>
  <c r="G32" i="21" s="1"/>
  <c r="C31" i="21"/>
  <c r="B31" i="21"/>
  <c r="G31" i="21" s="1"/>
  <c r="C30" i="21"/>
  <c r="B30" i="21"/>
  <c r="G30" i="21" s="1"/>
  <c r="C29" i="21"/>
  <c r="B29" i="21"/>
  <c r="G29" i="21" s="1"/>
  <c r="C28" i="21"/>
  <c r="B28" i="21"/>
  <c r="G28" i="21" s="1"/>
  <c r="C27" i="21"/>
  <c r="B27" i="21"/>
  <c r="G27" i="21" s="1"/>
  <c r="C26" i="21"/>
  <c r="B26" i="21"/>
  <c r="G26" i="21" s="1"/>
  <c r="G25" i="21"/>
  <c r="C25" i="21"/>
  <c r="B25" i="21"/>
  <c r="C24" i="21"/>
  <c r="B24" i="21"/>
  <c r="G24" i="21" s="1"/>
  <c r="C23" i="21"/>
  <c r="B23" i="21"/>
  <c r="G23" i="21" s="1"/>
  <c r="G22" i="21"/>
  <c r="C22" i="21"/>
  <c r="B22" i="21"/>
  <c r="C21" i="21"/>
  <c r="B21" i="21"/>
  <c r="G21" i="21" s="1"/>
  <c r="C20" i="21"/>
  <c r="B20" i="21"/>
  <c r="G20" i="21" s="1"/>
  <c r="C19" i="21"/>
  <c r="B19" i="21"/>
  <c r="G19" i="21" s="1"/>
  <c r="C18" i="21"/>
  <c r="B18" i="21"/>
  <c r="G18" i="21" s="1"/>
  <c r="C16" i="21"/>
  <c r="B16" i="21"/>
  <c r="G16" i="21" s="1"/>
  <c r="C15" i="21"/>
  <c r="B15" i="21"/>
  <c r="G15" i="21" s="1"/>
  <c r="C14" i="21"/>
  <c r="B14" i="21"/>
  <c r="G14" i="21" s="1"/>
  <c r="C13" i="21"/>
  <c r="B13" i="21"/>
  <c r="G13" i="21" s="1"/>
  <c r="C12" i="21"/>
  <c r="B12" i="21"/>
  <c r="G12" i="21" s="1"/>
  <c r="E11" i="21"/>
  <c r="B11" i="21" s="1"/>
  <c r="G11" i="21" s="1"/>
  <c r="C11" i="21"/>
  <c r="C10" i="21"/>
  <c r="B10" i="21"/>
  <c r="G10" i="21" s="1"/>
  <c r="C9" i="21"/>
  <c r="B9" i="21"/>
  <c r="G9" i="21" s="1"/>
  <c r="G8" i="21"/>
  <c r="C8" i="21"/>
  <c r="B8" i="21"/>
  <c r="C7" i="21"/>
  <c r="B7" i="21"/>
  <c r="G7" i="21" s="1"/>
  <c r="C6" i="21"/>
  <c r="B6" i="21"/>
  <c r="G6" i="21" s="1"/>
  <c r="C5" i="21"/>
  <c r="B5" i="21"/>
  <c r="G5" i="21" s="1"/>
  <c r="C4" i="21"/>
  <c r="B4" i="21"/>
  <c r="G4" i="21" s="1"/>
  <c r="F1" i="21"/>
  <c r="C1" i="21"/>
  <c r="A1" i="21"/>
  <c r="C32" i="20" l="1"/>
  <c r="B32" i="20"/>
  <c r="G32" i="20" s="1"/>
  <c r="A1" i="20" l="1"/>
  <c r="C43" i="20"/>
  <c r="B43" i="20"/>
  <c r="G43" i="20" s="1"/>
  <c r="C42" i="20"/>
  <c r="B42" i="20"/>
  <c r="G42" i="20" s="1"/>
  <c r="C41" i="20"/>
  <c r="B41" i="20"/>
  <c r="G41" i="20" s="1"/>
  <c r="C40" i="20"/>
  <c r="B40" i="20"/>
  <c r="G40" i="20" s="1"/>
  <c r="C39" i="20"/>
  <c r="B39" i="20"/>
  <c r="G39" i="20" s="1"/>
  <c r="C38" i="20"/>
  <c r="B38" i="20"/>
  <c r="G38" i="20" s="1"/>
  <c r="C37" i="20"/>
  <c r="B37" i="20"/>
  <c r="G37" i="20" s="1"/>
  <c r="C34" i="20"/>
  <c r="B34" i="20"/>
  <c r="G34" i="20" s="1"/>
  <c r="C33" i="20"/>
  <c r="B33" i="20"/>
  <c r="G33" i="20" s="1"/>
  <c r="C31" i="20"/>
  <c r="B31" i="20"/>
  <c r="G31" i="20" s="1"/>
  <c r="C30" i="20"/>
  <c r="B30" i="20"/>
  <c r="G30" i="20" s="1"/>
  <c r="C29" i="20"/>
  <c r="B29" i="20"/>
  <c r="G29" i="20" s="1"/>
  <c r="C28" i="20"/>
  <c r="B28" i="20"/>
  <c r="G28" i="20" s="1"/>
  <c r="C27" i="20"/>
  <c r="B27" i="20"/>
  <c r="G27" i="20" s="1"/>
  <c r="C26" i="20"/>
  <c r="B26" i="20"/>
  <c r="G26" i="20" s="1"/>
  <c r="C25" i="20"/>
  <c r="B25" i="20"/>
  <c r="G25" i="20" s="1"/>
  <c r="C24" i="20"/>
  <c r="B24" i="20"/>
  <c r="G24" i="20" s="1"/>
  <c r="C23" i="20"/>
  <c r="B23" i="20"/>
  <c r="G23" i="20" s="1"/>
  <c r="C22" i="20"/>
  <c r="B22" i="20"/>
  <c r="G22" i="20" s="1"/>
  <c r="C21" i="20"/>
  <c r="B21" i="20"/>
  <c r="G21" i="20" s="1"/>
  <c r="C20" i="20"/>
  <c r="B20" i="20"/>
  <c r="G20" i="20" s="1"/>
  <c r="C19" i="20"/>
  <c r="B19" i="20"/>
  <c r="G19" i="20" s="1"/>
  <c r="C17" i="20"/>
  <c r="B17" i="20"/>
  <c r="G17" i="20" s="1"/>
  <c r="C16" i="20"/>
  <c r="B16" i="20"/>
  <c r="G16" i="20" s="1"/>
  <c r="C15" i="20"/>
  <c r="B15" i="20"/>
  <c r="G15" i="20" s="1"/>
  <c r="C14" i="20"/>
  <c r="B14" i="20"/>
  <c r="G14" i="20" s="1"/>
  <c r="C13" i="20"/>
  <c r="B13" i="20"/>
  <c r="G13" i="20" s="1"/>
  <c r="C12" i="20"/>
  <c r="B12" i="20"/>
  <c r="G12" i="20" s="1"/>
  <c r="E11" i="20"/>
  <c r="B11" i="20" s="1"/>
  <c r="G11" i="20" s="1"/>
  <c r="C11" i="20"/>
  <c r="C10" i="20"/>
  <c r="B10" i="20"/>
  <c r="G10" i="20" s="1"/>
  <c r="G9" i="20"/>
  <c r="C9" i="20"/>
  <c r="B9" i="20"/>
  <c r="C8" i="20"/>
  <c r="B8" i="20"/>
  <c r="G8" i="20" s="1"/>
  <c r="C7" i="20"/>
  <c r="B7" i="20"/>
  <c r="G7" i="20" s="1"/>
  <c r="C6" i="20"/>
  <c r="B6" i="20"/>
  <c r="G6" i="20" s="1"/>
  <c r="C5" i="20"/>
  <c r="B5" i="20"/>
  <c r="G5" i="20" s="1"/>
  <c r="C4" i="20"/>
  <c r="B4" i="20"/>
  <c r="G4" i="20" s="1"/>
  <c r="F1" i="20"/>
  <c r="C1" i="20"/>
  <c r="C31" i="2" l="1"/>
  <c r="B31" i="2"/>
  <c r="F31" i="2" s="1"/>
  <c r="C30" i="2"/>
  <c r="B30" i="2"/>
  <c r="F30" i="2" s="1"/>
  <c r="C29" i="2"/>
  <c r="B29" i="2"/>
  <c r="F29" i="2" s="1"/>
  <c r="C28" i="2"/>
  <c r="B28" i="2"/>
  <c r="F28" i="2" s="1"/>
  <c r="C25" i="2"/>
  <c r="B25" i="2"/>
  <c r="F25" i="2" s="1"/>
  <c r="C24" i="2"/>
  <c r="B24" i="2"/>
  <c r="F24" i="2" s="1"/>
  <c r="B23" i="2"/>
  <c r="F23" i="2" s="1"/>
  <c r="C22" i="2"/>
  <c r="B22" i="2"/>
  <c r="F22" i="2" s="1"/>
  <c r="C21" i="2"/>
  <c r="B21" i="2"/>
  <c r="F21" i="2" s="1"/>
  <c r="C20" i="2"/>
  <c r="B20" i="2"/>
  <c r="F20" i="2" s="1"/>
  <c r="C19" i="2"/>
  <c r="B19" i="2"/>
  <c r="F19" i="2" s="1"/>
  <c r="C18" i="2"/>
  <c r="B18" i="2"/>
  <c r="F18" i="2" s="1"/>
  <c r="C17" i="2"/>
  <c r="B17" i="2"/>
  <c r="F17" i="2" s="1"/>
  <c r="C16" i="2"/>
  <c r="B16" i="2"/>
  <c r="F16" i="2" s="1"/>
  <c r="C15" i="2"/>
  <c r="B15" i="2"/>
  <c r="F15" i="2" s="1"/>
  <c r="C14" i="2"/>
  <c r="B14" i="2"/>
  <c r="F14" i="2" s="1"/>
  <c r="C13" i="2"/>
  <c r="B13" i="2"/>
  <c r="F13" i="2" s="1"/>
  <c r="C12" i="2"/>
  <c r="B12" i="2"/>
  <c r="F12" i="2" s="1"/>
  <c r="E11" i="2"/>
  <c r="B11" i="2" s="1"/>
  <c r="F11" i="2" s="1"/>
  <c r="C11" i="2"/>
  <c r="C10" i="2"/>
  <c r="B10" i="2"/>
  <c r="F10" i="2" s="1"/>
  <c r="B9" i="2"/>
  <c r="F9" i="2" s="1"/>
  <c r="B8" i="2"/>
  <c r="F8" i="2" s="1"/>
  <c r="C7" i="2"/>
  <c r="B7" i="2"/>
  <c r="F7" i="2" s="1"/>
  <c r="C6" i="2"/>
  <c r="B6" i="2"/>
  <c r="F6" i="2" s="1"/>
  <c r="C5" i="2"/>
  <c r="B5" i="2"/>
  <c r="F5" i="2" s="1"/>
  <c r="C4" i="2"/>
  <c r="B4" i="2"/>
  <c r="F4" i="2" s="1"/>
  <c r="C3" i="2"/>
  <c r="B3" i="2"/>
  <c r="F3" i="2" s="1"/>
</calcChain>
</file>

<file path=xl/sharedStrings.xml><?xml version="1.0" encoding="utf-8"?>
<sst xmlns="http://schemas.openxmlformats.org/spreadsheetml/2006/main" count="458" uniqueCount="211">
  <si>
    <t>Pre-Tournament Tasks</t>
  </si>
  <si>
    <t>Due</t>
  </si>
  <si>
    <t>Responsibility</t>
  </si>
  <si>
    <t>Advance Days</t>
  </si>
  <si>
    <t>Overdue?</t>
  </si>
  <si>
    <t>Review dates with Unit Board</t>
  </si>
  <si>
    <t>Yes</t>
  </si>
  <si>
    <t>Review dates with District Coordinator</t>
  </si>
  <si>
    <t>Secure Venue</t>
  </si>
  <si>
    <t>Sanction Event with ACBL</t>
  </si>
  <si>
    <t>Determine Event Schedule</t>
  </si>
  <si>
    <t>Board</t>
  </si>
  <si>
    <t>Send schedule to ACBL for approval</t>
  </si>
  <si>
    <t>Create Flyer</t>
  </si>
  <si>
    <t>Print Flyer</t>
  </si>
  <si>
    <t>Distribute Flyer</t>
  </si>
  <si>
    <t>Update Website</t>
  </si>
  <si>
    <t>Arrange Bridgemates</t>
  </si>
  <si>
    <t>Staff Set-Up/Tear Down</t>
  </si>
  <si>
    <t>Venue Payment</t>
  </si>
  <si>
    <t>No</t>
  </si>
  <si>
    <t>Coordinate with Hospitality Chair</t>
  </si>
  <si>
    <t>Coordinate with Partnership Chair</t>
  </si>
  <si>
    <t>Rent Needed Equipment</t>
  </si>
  <si>
    <t>Find Board Duplicator</t>
  </si>
  <si>
    <t>Get DUP Files</t>
  </si>
  <si>
    <t>Sharon</t>
  </si>
  <si>
    <t>Remind Speakers</t>
  </si>
  <si>
    <t>Remind Volunteers</t>
  </si>
  <si>
    <t>Check in with DIC</t>
  </si>
  <si>
    <t>Pre-Tournament Tasks</t>
  </si>
  <si>
    <t>Task</t>
  </si>
  <si>
    <t>Due</t>
  </si>
  <si>
    <t>Responsibility</t>
  </si>
  <si>
    <t>Completed?</t>
  </si>
  <si>
    <t>Advance Days</t>
  </si>
  <si>
    <t>Overdue?</t>
  </si>
  <si>
    <t>Contact</t>
  </si>
  <si>
    <t>Notes</t>
  </si>
  <si>
    <t>Review dates with Unit Board</t>
  </si>
  <si>
    <t>No</t>
  </si>
  <si>
    <t>Review dates with District Coordinator</t>
  </si>
  <si>
    <t>No</t>
  </si>
  <si>
    <t>Matt Koltnow  koltwnk@yahoo.ca</t>
  </si>
  <si>
    <t>Secure Venue</t>
  </si>
  <si>
    <t>No</t>
  </si>
  <si>
    <t>Copies of signed Contract must be given to Tournament Coordinator, Tournament Chair, Unit Treasurer</t>
  </si>
  <si>
    <t>Sanction Event with ACBL</t>
  </si>
  <si>
    <t>No</t>
  </si>
  <si>
    <t>ACBL TourneyTRAX http://tournaments.acbl.org/UserLogin/</t>
  </si>
  <si>
    <t>Obtain Liability Insurance</t>
  </si>
  <si>
    <t>No</t>
  </si>
  <si>
    <t>MyBB http://forum.acbl.org/index.php</t>
  </si>
  <si>
    <t>Once the Unit Tournament Chair is officially registered with ACBL, you should get a password to login.</t>
  </si>
  <si>
    <t>Determine Event Schedule</t>
  </si>
  <si>
    <t>Tournament Subcommittee</t>
  </si>
  <si>
    <t>No</t>
  </si>
  <si>
    <t>Determine Tournament Chairs</t>
  </si>
  <si>
    <t>Board</t>
  </si>
  <si>
    <t>No</t>
  </si>
  <si>
    <t>Send schedule to ACBL for approval</t>
  </si>
  <si>
    <t>No</t>
  </si>
  <si>
    <t>ACBL TourneyTRAX http://tournaments.acbl.org/UserLogin/</t>
  </si>
  <si>
    <t>Create Flyer</t>
  </si>
  <si>
    <t>No</t>
  </si>
  <si>
    <t>Print Flyer</t>
  </si>
  <si>
    <t>No</t>
  </si>
  <si>
    <t>Distribute Flyer</t>
  </si>
  <si>
    <t>No</t>
  </si>
  <si>
    <t>Distribute to local clubs in the Unit; give ~200 copies to Matt K for distribution.  Request flyer be posted on Seattle, D19* &amp; ACBL websites.</t>
  </si>
  <si>
    <t>Arrange Bridgemates</t>
  </si>
  <si>
    <t>No</t>
  </si>
  <si>
    <t>John Gram John.gram@comcast.net</t>
  </si>
  <si>
    <t>We rent bridgemates from John Gram.  Send him a schedule for upcoming year in November to ensure that we have them.</t>
  </si>
  <si>
    <t>Staff Set-Up/Tear Down</t>
  </si>
  <si>
    <t>No</t>
  </si>
  <si>
    <t>Arrange for set-up/tear down volunteers</t>
  </si>
  <si>
    <t>Arrange Caddies (check with DIC)</t>
  </si>
  <si>
    <t>No</t>
  </si>
  <si>
    <t>Check with DIC for number of caddies.  Usually 1 caddy for pair game; 3 for Swiss.</t>
  </si>
  <si>
    <t>Venue Payment</t>
  </si>
  <si>
    <t>No</t>
  </si>
  <si>
    <t>Unit Treasurer sends payment for venue, exact date depends on the contract.</t>
  </si>
  <si>
    <t>Send Email Blast</t>
  </si>
  <si>
    <t>No</t>
  </si>
  <si>
    <t>ACBL &lt;TournamentEmailServices@acbl.org&gt;</t>
  </si>
  <si>
    <t>Request Email Blast</t>
  </si>
  <si>
    <t>Coordinate with Hospitality Chair</t>
  </si>
  <si>
    <t>No</t>
  </si>
  <si>
    <t>Check with Hospitality Chair if need any special equipment</t>
  </si>
  <si>
    <t>Coordinate with Partnership Chair</t>
  </si>
  <si>
    <t>No</t>
  </si>
  <si>
    <t>Check with Partnership Chair that someone will man the desk prior to each session</t>
  </si>
  <si>
    <t>Rent Needed Equipment</t>
  </si>
  <si>
    <t>No</t>
  </si>
  <si>
    <t>Schedule rental of chairs or other items needed for the tournament</t>
  </si>
  <si>
    <t>Find Board Duplicator</t>
  </si>
  <si>
    <t>No</t>
  </si>
  <si>
    <t>Find a volunteer to duplicate boards</t>
  </si>
  <si>
    <t>Get DUP Files</t>
  </si>
  <si>
    <t>TBD</t>
  </si>
  <si>
    <t>No</t>
  </si>
  <si>
    <t>Sharon Erwin (as of 4/2013) serwin@clearwire.net</t>
  </si>
  <si>
    <t>Request DUP files from DIC</t>
  </si>
  <si>
    <t>Remind Speakers</t>
  </si>
  <si>
    <t>No</t>
  </si>
  <si>
    <t>Remind all speakers of their schedule</t>
  </si>
  <si>
    <t>Remind Volunteers</t>
  </si>
  <si>
    <t>No</t>
  </si>
  <si>
    <t>Remind volunteers of times for set-up/tear-down</t>
  </si>
  <si>
    <t>Tournament Tasks</t>
  </si>
  <si>
    <t>Check in with DIC</t>
  </si>
  <si>
    <t>No</t>
  </si>
  <si>
    <t>When DIC arrives, give copy of info: check cashing policy, entry fee, free play list.</t>
  </si>
  <si>
    <t>Pay caddies</t>
  </si>
  <si>
    <t>No</t>
  </si>
  <si>
    <t>deal with tournament finances with the DIC' - what is this?</t>
  </si>
  <si>
    <t>Close financials</t>
  </si>
  <si>
    <t>No</t>
  </si>
  <si>
    <t>deal with tournament finances with the DIC' - what is this?</t>
  </si>
  <si>
    <t>Remove Equipment from Site</t>
  </si>
  <si>
    <t>No</t>
  </si>
  <si>
    <t>as of 2013, contact David Taylor (davidtay@live.com)</t>
  </si>
  <si>
    <t>Arrange for equiment to be picked up from site</t>
  </si>
  <si>
    <t>Tournament Info</t>
  </si>
  <si>
    <t>First Date</t>
  </si>
  <si>
    <t>Last Date</t>
  </si>
  <si>
    <t>Tournament Chair</t>
  </si>
  <si>
    <t>Kasner</t>
  </si>
  <si>
    <t>Unit Tournament Coordinator</t>
  </si>
  <si>
    <t>Taylor</t>
  </si>
  <si>
    <t>Unit Publicity Chair</t>
  </si>
  <si>
    <t>Chalfan</t>
  </si>
  <si>
    <t>Unit Caddy Chair</t>
  </si>
  <si>
    <t>Stephens</t>
  </si>
  <si>
    <t>Unit Treasurer</t>
  </si>
  <si>
    <t>White</t>
  </si>
  <si>
    <t>Venue</t>
  </si>
  <si>
    <t>Co-chair</t>
  </si>
  <si>
    <t>AnnR</t>
  </si>
  <si>
    <t>David</t>
  </si>
  <si>
    <t>Coordinator</t>
  </si>
  <si>
    <t>Events</t>
  </si>
  <si>
    <t>Flyer</t>
  </si>
  <si>
    <t>Caddies</t>
  </si>
  <si>
    <t>Oops</t>
  </si>
  <si>
    <t>Hospitality</t>
  </si>
  <si>
    <t>BridgeMates</t>
  </si>
  <si>
    <t>Confirm Tournament Chairs</t>
  </si>
  <si>
    <t>Treasurer</t>
  </si>
  <si>
    <t>Pay Caddies</t>
  </si>
  <si>
    <t>Clean-up / remove equipment</t>
  </si>
  <si>
    <t>BoardDup</t>
  </si>
  <si>
    <t>Close Financials</t>
  </si>
  <si>
    <t>Patti</t>
  </si>
  <si>
    <t>Obtain Insurance Cert</t>
  </si>
  <si>
    <t>Details</t>
  </si>
  <si>
    <t>Comp-leted?</t>
  </si>
  <si>
    <t>N/A</t>
  </si>
  <si>
    <t>Needed in case there's an error in the formulas above</t>
  </si>
  <si>
    <t>Valid Values (don't delete)</t>
  </si>
  <si>
    <t>JohnW</t>
  </si>
  <si>
    <t>JC</t>
  </si>
  <si>
    <t>Larry</t>
  </si>
  <si>
    <t>Partnership</t>
  </si>
  <si>
    <t>Request Caddy Numbers from DIC</t>
  </si>
  <si>
    <t>Assign Caddies</t>
  </si>
  <si>
    <t>Provide Caddies Needed List</t>
  </si>
  <si>
    <t>Provide DIC Paperwork</t>
  </si>
  <si>
    <t>Provide Flyers for Next Sectional</t>
  </si>
  <si>
    <t>Confirm Availability of Flyers for Next Sectional</t>
  </si>
  <si>
    <t>Publicity</t>
  </si>
  <si>
    <t>Day of Tournament Tasks</t>
  </si>
  <si>
    <t>Who?</t>
  </si>
  <si>
    <t>Co-Chair</t>
  </si>
  <si>
    <t>Venue:</t>
  </si>
  <si>
    <t>Tournament Name</t>
  </si>
  <si>
    <t>Date</t>
  </si>
  <si>
    <t>Date:</t>
  </si>
  <si>
    <t>Email blast to surrounding areas</t>
  </si>
  <si>
    <t>FU email blast (local only)</t>
  </si>
  <si>
    <t>Arrange photographers for section winners</t>
  </si>
  <si>
    <t>Review "Lessons Learned" doc for venue-specific issues</t>
  </si>
  <si>
    <t>IP</t>
  </si>
  <si>
    <t>Switch over day-of-tournament phone</t>
  </si>
  <si>
    <t>Fall NLM</t>
  </si>
  <si>
    <t>Bothell</t>
  </si>
  <si>
    <t>Verify schedule on ACBL.org</t>
  </si>
  <si>
    <t>Halloween</t>
  </si>
  <si>
    <t>Seattle Bridge</t>
  </si>
  <si>
    <t>Bill</t>
  </si>
  <si>
    <t>Eric</t>
  </si>
  <si>
    <t xml:space="preserve">Site-specific issues </t>
  </si>
  <si>
    <t>Owner</t>
  </si>
  <si>
    <t>Adv Notice</t>
  </si>
  <si>
    <t>Item</t>
  </si>
  <si>
    <t>Add'l Contact</t>
  </si>
  <si>
    <t>Chair</t>
  </si>
  <si>
    <t>30 Days</t>
  </si>
  <si>
    <t>Roberto</t>
  </si>
  <si>
    <t>Set up janitorial service</t>
  </si>
  <si>
    <t>?</t>
  </si>
  <si>
    <t>Arrange to pick up keys</t>
  </si>
  <si>
    <t>Arrange extra trash pick-up</t>
  </si>
  <si>
    <t>Forest Ridge</t>
  </si>
  <si>
    <t>90 Days</t>
  </si>
  <si>
    <t>Warn attendees about No Smoking Policy</t>
  </si>
  <si>
    <t>Vasa</t>
  </si>
  <si>
    <t>N Seattle BC</t>
  </si>
  <si>
    <t>Set up signs to show restricted parking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</si>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</sst>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222222"/>
      <name val="Arial"/>
      <family val="2"/>
    </font>
    <font>
      <b/>
      <sz val="16"/>
      <name val="Arial"/>
      <family val="2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>
      <alignment wrapText="1"/>
    </xf>
    <xf numFmtId="0" fontId="1" fillId="0" borderId="5" xfId="0" applyFont="1" applyBorder="1" applyAlignment="1"/>
    <xf numFmtId="14" fontId="1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6" xfId="0" applyFont="1" applyBorder="1" applyAlignment="1">
      <alignment wrapText="1"/>
    </xf>
    <xf numFmtId="14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7" xfId="0" applyFont="1" applyBorder="1" applyAlignment="1"/>
    <xf numFmtId="0" fontId="1" fillId="0" borderId="8" xfId="0" applyFont="1" applyBorder="1"/>
    <xf numFmtId="0" fontId="1" fillId="0" borderId="8" xfId="0" applyFont="1" applyBorder="1" applyAlignment="1"/>
    <xf numFmtId="0" fontId="3" fillId="0" borderId="8" xfId="0" applyFont="1" applyBorder="1"/>
    <xf numFmtId="0" fontId="3" fillId="0" borderId="9" xfId="0" applyFont="1" applyBorder="1" applyAlignment="1">
      <alignment wrapText="1"/>
    </xf>
    <xf numFmtId="0" fontId="5" fillId="0" borderId="2" xfId="0" applyFont="1" applyBorder="1" applyAlignment="1"/>
    <xf numFmtId="14" fontId="5" fillId="0" borderId="3" xfId="0" applyNumberFormat="1" applyFont="1" applyBorder="1" applyAlignment="1">
      <alignment horizontal="right"/>
    </xf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/>
    <xf numFmtId="0" fontId="3" fillId="0" borderId="4" xfId="0" applyFont="1" applyBorder="1" applyAlignment="1">
      <alignment wrapText="1"/>
    </xf>
    <xf numFmtId="0" fontId="3" fillId="0" borderId="8" xfId="0" applyFont="1" applyBorder="1" applyAlignment="1"/>
    <xf numFmtId="14" fontId="1" fillId="0" borderId="6" xfId="0" applyNumberFormat="1" applyFont="1" applyBorder="1" applyAlignment="1"/>
    <xf numFmtId="0" fontId="1" fillId="0" borderId="6" xfId="0" applyFont="1" applyBorder="1" applyAlignment="1"/>
    <xf numFmtId="0" fontId="1" fillId="0" borderId="9" xfId="0" applyFont="1" applyBorder="1" applyAlignment="1"/>
    <xf numFmtId="0" fontId="6" fillId="0" borderId="5" xfId="0" applyFont="1" applyBorder="1" applyAlignment="1"/>
    <xf numFmtId="0" fontId="5" fillId="0" borderId="1" xfId="0" applyFont="1" applyBorder="1" applyAlignment="1"/>
    <xf numFmtId="0" fontId="8" fillId="0" borderId="1" xfId="0" applyFont="1" applyBorder="1" applyAlignment="1"/>
    <xf numFmtId="0" fontId="8" fillId="0" borderId="0" xfId="0" applyFont="1"/>
    <xf numFmtId="0" fontId="0" fillId="0" borderId="11" xfId="0" applyBorder="1"/>
    <xf numFmtId="0" fontId="0" fillId="0" borderId="1" xfId="0" applyBorder="1"/>
    <xf numFmtId="0" fontId="0" fillId="0" borderId="1" xfId="0" applyFont="1" applyBorder="1" applyAlignment="1"/>
    <xf numFmtId="0" fontId="4" fillId="0" borderId="1" xfId="0" applyFont="1" applyBorder="1" applyAlignment="1"/>
    <xf numFmtId="0" fontId="2" fillId="0" borderId="12" xfId="0" applyFont="1" applyBorder="1"/>
    <xf numFmtId="0" fontId="7" fillId="0" borderId="12" xfId="0" applyFont="1" applyBorder="1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1" fillId="0" borderId="0" xfId="0" applyFont="1"/>
    <xf numFmtId="0" fontId="1" fillId="0" borderId="11" xfId="0" applyFont="1" applyBorder="1"/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2" fillId="0" borderId="12" xfId="0" applyFont="1" applyBorder="1" applyAlignment="1"/>
    <xf numFmtId="14" fontId="0" fillId="0" borderId="0" xfId="0" applyNumberFormat="1" applyFont="1"/>
    <xf numFmtId="0" fontId="0" fillId="0" borderId="0" xfId="0"/>
    <xf numFmtId="0" fontId="10" fillId="2" borderId="1" xfId="0" applyFont="1" applyFill="1" applyBorder="1"/>
    <xf numFmtId="0" fontId="0" fillId="2" borderId="0" xfId="0" applyFill="1"/>
    <xf numFmtId="14" fontId="2" fillId="2" borderId="1" xfId="0" applyNumberFormat="1" applyFont="1" applyFill="1" applyBorder="1"/>
    <xf numFmtId="0" fontId="2" fillId="2" borderId="0" xfId="0" applyFont="1" applyFill="1"/>
    <xf numFmtId="0" fontId="9" fillId="2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11" fillId="0" borderId="0" xfId="0" applyFont="1"/>
    <xf numFmtId="0" fontId="2" fillId="0" borderId="0" xfId="0" applyFont="1"/>
    <xf numFmtId="0" fontId="2" fillId="0" borderId="11" xfId="0" applyFont="1" applyBorder="1"/>
    <xf numFmtId="0" fontId="2" fillId="0" borderId="10" xfId="0" applyFont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29"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A1BC6-9C82-4576-B31A-03E0648140F3}">
  <dimension ref="A1:E20"/>
  <sheetViews>
    <sheetView workbookViewId="0">
      <selection activeCell="E20" sqref="E20"/>
    </sheetView>
  </sheetViews>
  <sheetFormatPr defaultRowHeight="12.75" x14ac:dyDescent="0.2"/>
  <cols>
    <col min="1" max="1" width="4.5703125" style="59" customWidth="1"/>
    <col min="4" max="4" width="10.85546875" style="57" customWidth="1"/>
    <col min="5" max="5" width="82" customWidth="1"/>
  </cols>
  <sheetData>
    <row r="1" spans="1:5" ht="28.5" x14ac:dyDescent="0.45">
      <c r="A1" s="58" t="s">
        <v>192</v>
      </c>
    </row>
    <row r="3" spans="1:5" x14ac:dyDescent="0.2">
      <c r="B3" s="60" t="s">
        <v>193</v>
      </c>
      <c r="C3" s="60" t="s">
        <v>194</v>
      </c>
      <c r="D3" s="60" t="s">
        <v>196</v>
      </c>
      <c r="E3" s="60" t="s">
        <v>195</v>
      </c>
    </row>
    <row r="4" spans="1:5" x14ac:dyDescent="0.2">
      <c r="A4" s="59" t="s">
        <v>186</v>
      </c>
    </row>
    <row r="5" spans="1:5" x14ac:dyDescent="0.2">
      <c r="B5" s="43" t="s">
        <v>197</v>
      </c>
      <c r="C5" s="43" t="s">
        <v>198</v>
      </c>
      <c r="D5" s="43" t="s">
        <v>199</v>
      </c>
      <c r="E5" s="43" t="s">
        <v>200</v>
      </c>
    </row>
    <row r="6" spans="1:5" x14ac:dyDescent="0.2">
      <c r="B6" s="43" t="s">
        <v>197</v>
      </c>
      <c r="C6" s="43" t="s">
        <v>198</v>
      </c>
      <c r="D6" s="43" t="s">
        <v>201</v>
      </c>
      <c r="E6" s="43" t="s">
        <v>202</v>
      </c>
    </row>
    <row r="7" spans="1:5" x14ac:dyDescent="0.2">
      <c r="B7" s="43" t="s">
        <v>197</v>
      </c>
      <c r="C7" s="43" t="s">
        <v>198</v>
      </c>
      <c r="D7" s="43" t="s">
        <v>201</v>
      </c>
      <c r="E7" s="43" t="s">
        <v>203</v>
      </c>
    </row>
    <row r="10" spans="1:5" x14ac:dyDescent="0.2">
      <c r="A10" s="59" t="s">
        <v>204</v>
      </c>
    </row>
    <row r="11" spans="1:5" x14ac:dyDescent="0.2">
      <c r="B11" s="43" t="s">
        <v>197</v>
      </c>
      <c r="C11" s="43" t="s">
        <v>205</v>
      </c>
      <c r="E11" s="43" t="s">
        <v>206</v>
      </c>
    </row>
    <row r="15" spans="1:5" x14ac:dyDescent="0.2">
      <c r="A15" s="59" t="s">
        <v>207</v>
      </c>
    </row>
    <row r="16" spans="1:5" x14ac:dyDescent="0.2">
      <c r="B16" s="43" t="s">
        <v>201</v>
      </c>
    </row>
    <row r="19" spans="1:5" x14ac:dyDescent="0.2">
      <c r="A19" s="59" t="s">
        <v>208</v>
      </c>
    </row>
    <row r="20" spans="1:5" x14ac:dyDescent="0.2">
      <c r="B20" s="43" t="s">
        <v>197</v>
      </c>
      <c r="C20" t="s">
        <v>198</v>
      </c>
      <c r="E20" t="s">
        <v>209</v>
      </c>
    </row>
  </sheetData>
  <pageMargins left="0.7" right="0.7" top="0.75" bottom="0.75" header="0.3" footer="0.3"/>
  <pageSetup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workbookViewId="0">
      <selection activeCell="A21" sqref="A21"/>
    </sheetView>
  </sheetViews>
  <sheetFormatPr defaultColWidth="14.42578125" defaultRowHeight="15.75" customHeight="1" x14ac:dyDescent="0.2"/>
  <cols>
    <col min="1" max="1" width="42.5703125" style="49" customWidth="1"/>
    <col min="2" max="2" width="14" style="49" customWidth="1"/>
    <col min="3" max="3" width="10" style="49" customWidth="1"/>
    <col min="4" max="4" width="6.85546875" style="49" customWidth="1"/>
    <col min="5" max="6" width="10.7109375" style="49" customWidth="1"/>
    <col min="7" max="7" width="8.7109375" style="49" customWidth="1"/>
    <col min="8" max="16384" width="14.42578125" style="49"/>
  </cols>
  <sheetData>
    <row r="1" spans="1:8" ht="20.25" x14ac:dyDescent="0.3">
      <c r="A1" s="50" t="str">
        <f>B46</f>
        <v>Halloween</v>
      </c>
      <c r="B1" s="51" t="s">
        <v>178</v>
      </c>
      <c r="C1" s="52">
        <f>B$47</f>
        <v>43035</v>
      </c>
      <c r="D1" s="53"/>
      <c r="E1" s="53" t="s">
        <v>175</v>
      </c>
      <c r="F1" s="53" t="str">
        <f>$B$48</f>
        <v>Bothell</v>
      </c>
      <c r="G1" s="54"/>
    </row>
    <row r="3" spans="1:8" ht="26.25" customHeight="1" x14ac:dyDescent="0.2">
      <c r="A3" s="41" t="s">
        <v>0</v>
      </c>
      <c r="B3" s="42" t="s">
        <v>1</v>
      </c>
      <c r="C3" s="42" t="s">
        <v>2</v>
      </c>
      <c r="D3" s="42" t="s">
        <v>157</v>
      </c>
      <c r="E3" s="42" t="s">
        <v>3</v>
      </c>
      <c r="F3" s="42" t="s">
        <v>173</v>
      </c>
      <c r="G3" s="42" t="s">
        <v>4</v>
      </c>
      <c r="H3" s="37"/>
    </row>
    <row r="4" spans="1:8" ht="15.75" customHeight="1" x14ac:dyDescent="0.2">
      <c r="A4" s="34" t="s">
        <v>5</v>
      </c>
      <c r="B4" s="6">
        <f t="shared" ref="B4:B34" si="0">$B$47-E4</f>
        <v>42670</v>
      </c>
      <c r="C4" s="37" t="str">
        <f t="shared" ref="C4:C34" si="1">VLOOKUP(F4,$A$45:$B$61,2,FALSE)</f>
        <v>David</v>
      </c>
      <c r="D4" s="1" t="s">
        <v>6</v>
      </c>
      <c r="E4" s="1">
        <v>365</v>
      </c>
      <c r="F4" s="1" t="s">
        <v>141</v>
      </c>
      <c r="G4" s="1" t="b">
        <f ca="1">AND(B4&lt;TODAY(),NOT(OR(D4="Yes",D4="N/A")))</f>
        <v>0</v>
      </c>
    </row>
    <row r="5" spans="1:8" ht="15.75" customHeight="1" x14ac:dyDescent="0.2">
      <c r="A5" s="1" t="s">
        <v>7</v>
      </c>
      <c r="B5" s="6">
        <f t="shared" si="0"/>
        <v>42670</v>
      </c>
      <c r="C5" s="37" t="str">
        <f t="shared" si="1"/>
        <v>David</v>
      </c>
      <c r="D5" s="1" t="s">
        <v>6</v>
      </c>
      <c r="E5" s="1">
        <v>365</v>
      </c>
      <c r="F5" s="1" t="s">
        <v>141</v>
      </c>
      <c r="G5" s="1" t="b">
        <f t="shared" ref="G5:G43" ca="1" si="2">AND(B5&lt;TODAY(),NOT(OR(D5="Yes",D5="N/A")))</f>
        <v>0</v>
      </c>
    </row>
    <row r="6" spans="1:8" ht="15.75" customHeight="1" x14ac:dyDescent="0.2">
      <c r="A6" s="1" t="s">
        <v>8</v>
      </c>
      <c r="B6" s="6">
        <f t="shared" si="0"/>
        <v>42670</v>
      </c>
      <c r="C6" s="37" t="str">
        <f t="shared" si="1"/>
        <v>David</v>
      </c>
      <c r="D6" s="1" t="s">
        <v>6</v>
      </c>
      <c r="E6" s="1">
        <v>365</v>
      </c>
      <c r="F6" s="1" t="s">
        <v>141</v>
      </c>
      <c r="G6" s="1" t="b">
        <f t="shared" ca="1" si="2"/>
        <v>0</v>
      </c>
    </row>
    <row r="7" spans="1:8" ht="15.75" customHeight="1" x14ac:dyDescent="0.2">
      <c r="A7" s="1" t="s">
        <v>9</v>
      </c>
      <c r="B7" s="6">
        <f t="shared" si="0"/>
        <v>42670</v>
      </c>
      <c r="C7" s="37" t="str">
        <f t="shared" si="1"/>
        <v>David</v>
      </c>
      <c r="D7" s="1" t="s">
        <v>6</v>
      </c>
      <c r="E7" s="1">
        <v>365</v>
      </c>
      <c r="F7" s="1" t="s">
        <v>141</v>
      </c>
      <c r="G7" s="1" t="b">
        <f t="shared" ca="1" si="2"/>
        <v>0</v>
      </c>
    </row>
    <row r="8" spans="1:8" ht="15.75" customHeight="1" x14ac:dyDescent="0.2">
      <c r="A8" s="1" t="s">
        <v>10</v>
      </c>
      <c r="B8" s="6">
        <f t="shared" si="0"/>
        <v>42670</v>
      </c>
      <c r="C8" s="37" t="str">
        <f t="shared" si="1"/>
        <v>Board</v>
      </c>
      <c r="D8" s="1" t="s">
        <v>6</v>
      </c>
      <c r="E8" s="1">
        <v>365</v>
      </c>
      <c r="F8" s="1" t="s">
        <v>142</v>
      </c>
      <c r="G8" s="1" t="b">
        <f t="shared" ca="1" si="2"/>
        <v>0</v>
      </c>
    </row>
    <row r="9" spans="1:8" ht="15.75" customHeight="1" x14ac:dyDescent="0.2">
      <c r="A9" s="38" t="s">
        <v>148</v>
      </c>
      <c r="B9" s="6">
        <f t="shared" si="0"/>
        <v>42670</v>
      </c>
      <c r="C9" s="37" t="str">
        <f t="shared" si="1"/>
        <v>David</v>
      </c>
      <c r="D9" s="1" t="s">
        <v>6</v>
      </c>
      <c r="E9" s="1">
        <v>365</v>
      </c>
      <c r="F9" s="1" t="s">
        <v>141</v>
      </c>
      <c r="G9" s="1" t="b">
        <f t="shared" ca="1" si="2"/>
        <v>0</v>
      </c>
    </row>
    <row r="10" spans="1:8" ht="15.75" customHeight="1" x14ac:dyDescent="0.2">
      <c r="A10" s="1" t="s">
        <v>12</v>
      </c>
      <c r="B10" s="6">
        <f t="shared" si="0"/>
        <v>42670</v>
      </c>
      <c r="C10" s="37" t="str">
        <f t="shared" si="1"/>
        <v>David</v>
      </c>
      <c r="D10" s="1" t="s">
        <v>6</v>
      </c>
      <c r="E10" s="1">
        <v>365</v>
      </c>
      <c r="F10" s="1" t="s">
        <v>141</v>
      </c>
      <c r="G10" s="1" t="b">
        <f t="shared" ca="1" si="2"/>
        <v>0</v>
      </c>
    </row>
    <row r="11" spans="1:8" ht="15.75" customHeight="1" x14ac:dyDescent="0.2">
      <c r="A11" s="1" t="s">
        <v>13</v>
      </c>
      <c r="B11" s="6">
        <f t="shared" si="0"/>
        <v>42855</v>
      </c>
      <c r="C11" s="37" t="str">
        <f t="shared" si="1"/>
        <v>JC</v>
      </c>
      <c r="D11" s="1" t="s">
        <v>6</v>
      </c>
      <c r="E11" s="1">
        <f>180</f>
        <v>180</v>
      </c>
      <c r="F11" s="1" t="s">
        <v>143</v>
      </c>
      <c r="G11" s="1" t="b">
        <f t="shared" ca="1" si="2"/>
        <v>0</v>
      </c>
    </row>
    <row r="12" spans="1:8" ht="15.75" customHeight="1" x14ac:dyDescent="0.2">
      <c r="A12" s="1" t="s">
        <v>14</v>
      </c>
      <c r="B12" s="6">
        <f t="shared" si="0"/>
        <v>42945</v>
      </c>
      <c r="C12" s="37" t="str">
        <f t="shared" si="1"/>
        <v>Bill</v>
      </c>
      <c r="D12" s="1" t="s">
        <v>6</v>
      </c>
      <c r="E12" s="1">
        <v>90</v>
      </c>
      <c r="F12" s="1" t="s">
        <v>174</v>
      </c>
      <c r="G12" s="1" t="b">
        <f t="shared" ca="1" si="2"/>
        <v>0</v>
      </c>
    </row>
    <row r="13" spans="1:8" ht="15.75" customHeight="1" x14ac:dyDescent="0.2">
      <c r="A13" s="1" t="s">
        <v>17</v>
      </c>
      <c r="B13" s="6">
        <f t="shared" si="0"/>
        <v>42945</v>
      </c>
      <c r="C13" s="37" t="str">
        <f t="shared" si="1"/>
        <v>David</v>
      </c>
      <c r="D13" s="1" t="s">
        <v>20</v>
      </c>
      <c r="E13" s="1">
        <v>90</v>
      </c>
      <c r="F13" s="1" t="s">
        <v>141</v>
      </c>
      <c r="G13" s="1" t="b">
        <f t="shared" ca="1" si="2"/>
        <v>1</v>
      </c>
      <c r="H13" s="43"/>
    </row>
    <row r="14" spans="1:8" ht="15.75" customHeight="1" x14ac:dyDescent="0.2">
      <c r="A14" s="39" t="s">
        <v>15</v>
      </c>
      <c r="B14" s="6">
        <f t="shared" si="0"/>
        <v>42975</v>
      </c>
      <c r="C14" s="37" t="str">
        <f t="shared" si="1"/>
        <v>Bill</v>
      </c>
      <c r="D14" s="1" t="s">
        <v>20</v>
      </c>
      <c r="E14" s="12">
        <v>60</v>
      </c>
      <c r="F14" s="1" t="s">
        <v>174</v>
      </c>
      <c r="G14" s="1" t="b">
        <f t="shared" ca="1" si="2"/>
        <v>1</v>
      </c>
    </row>
    <row r="15" spans="1:8" ht="15.75" customHeight="1" x14ac:dyDescent="0.2">
      <c r="A15" s="39" t="s">
        <v>16</v>
      </c>
      <c r="B15" s="6">
        <f t="shared" si="0"/>
        <v>42975</v>
      </c>
      <c r="C15" s="37" t="str">
        <f t="shared" si="1"/>
        <v>JC</v>
      </c>
      <c r="D15" s="1" t="s">
        <v>20</v>
      </c>
      <c r="E15" s="12">
        <v>60</v>
      </c>
      <c r="F15" s="1" t="s">
        <v>171</v>
      </c>
      <c r="G15" s="1" t="b">
        <f t="shared" ca="1" si="2"/>
        <v>1</v>
      </c>
    </row>
    <row r="16" spans="1:8" ht="15.75" customHeight="1" x14ac:dyDescent="0.2">
      <c r="A16" s="1" t="s">
        <v>165</v>
      </c>
      <c r="B16" s="6">
        <f t="shared" si="0"/>
        <v>42975</v>
      </c>
      <c r="C16" s="37" t="str">
        <f t="shared" si="1"/>
        <v>Patti</v>
      </c>
      <c r="D16" s="1" t="s">
        <v>20</v>
      </c>
      <c r="E16" s="1">
        <v>60</v>
      </c>
      <c r="F16" s="1" t="s">
        <v>144</v>
      </c>
      <c r="G16" s="1" t="b">
        <f ca="1">AND(B16&lt;TODAY(),NOT(OR(D16="Yes",D16="N/A")))</f>
        <v>1</v>
      </c>
    </row>
    <row r="17" spans="1:8" ht="15.75" customHeight="1" x14ac:dyDescent="0.2">
      <c r="A17" s="1" t="s">
        <v>179</v>
      </c>
      <c r="B17" s="6">
        <f t="shared" si="0"/>
        <v>42975</v>
      </c>
      <c r="C17" s="37" t="str">
        <f t="shared" si="1"/>
        <v>JC</v>
      </c>
      <c r="D17" s="1" t="s">
        <v>20</v>
      </c>
      <c r="E17" s="1">
        <v>60</v>
      </c>
      <c r="F17" s="1" t="s">
        <v>171</v>
      </c>
      <c r="G17" s="1" t="b">
        <f t="shared" ref="G17:G18" ca="1" si="3">AND(B17&lt;TODAY(),NOT(OR(D17="Yes",D17="N/A")))</f>
        <v>1</v>
      </c>
    </row>
    <row r="18" spans="1:8" s="56" customFormat="1" ht="15.75" customHeight="1" x14ac:dyDescent="0.2">
      <c r="A18" s="1" t="s">
        <v>187</v>
      </c>
      <c r="B18" s="6">
        <f t="shared" si="0"/>
        <v>42975</v>
      </c>
      <c r="C18" s="37" t="str">
        <f t="shared" si="1"/>
        <v>Bill</v>
      </c>
      <c r="D18" s="1" t="s">
        <v>20</v>
      </c>
      <c r="E18" s="1">
        <v>60</v>
      </c>
      <c r="F18" s="1" t="s">
        <v>174</v>
      </c>
      <c r="G18" s="1" t="b">
        <f t="shared" ca="1" si="3"/>
        <v>1</v>
      </c>
    </row>
    <row r="19" spans="1:8" ht="15.75" customHeight="1" x14ac:dyDescent="0.2">
      <c r="A19" s="1" t="s">
        <v>180</v>
      </c>
      <c r="B19" s="6">
        <f t="shared" si="0"/>
        <v>43005</v>
      </c>
      <c r="C19" s="37" t="str">
        <f t="shared" si="1"/>
        <v>JC</v>
      </c>
      <c r="D19" s="1" t="s">
        <v>20</v>
      </c>
      <c r="E19" s="1">
        <v>30</v>
      </c>
      <c r="F19" s="1" t="s">
        <v>171</v>
      </c>
      <c r="G19" s="1" t="b">
        <f t="shared" ca="1" si="2"/>
        <v>1</v>
      </c>
    </row>
    <row r="20" spans="1:8" ht="15.75" customHeight="1" x14ac:dyDescent="0.2">
      <c r="A20" s="1" t="s">
        <v>170</v>
      </c>
      <c r="B20" s="6">
        <f t="shared" si="0"/>
        <v>43005</v>
      </c>
      <c r="C20" s="37" t="str">
        <f t="shared" si="1"/>
        <v>JC</v>
      </c>
      <c r="D20" s="1" t="s">
        <v>20</v>
      </c>
      <c r="E20" s="1">
        <v>30</v>
      </c>
      <c r="F20" s="1" t="s">
        <v>171</v>
      </c>
      <c r="G20" s="1" t="b">
        <f t="shared" ca="1" si="2"/>
        <v>1</v>
      </c>
    </row>
    <row r="21" spans="1:8" ht="15.75" customHeight="1" x14ac:dyDescent="0.2">
      <c r="A21" s="1" t="s">
        <v>155</v>
      </c>
      <c r="B21" s="6">
        <f t="shared" si="0"/>
        <v>43005</v>
      </c>
      <c r="C21" s="37" t="str">
        <f t="shared" si="1"/>
        <v>David</v>
      </c>
      <c r="D21" s="1" t="s">
        <v>20</v>
      </c>
      <c r="E21" s="1">
        <v>30</v>
      </c>
      <c r="F21" s="1" t="s">
        <v>141</v>
      </c>
      <c r="G21" s="1" t="b">
        <f t="shared" ca="1" si="2"/>
        <v>1</v>
      </c>
      <c r="H21" s="43"/>
    </row>
    <row r="22" spans="1:8" ht="15.75" customHeight="1" x14ac:dyDescent="0.2">
      <c r="A22" s="1" t="s">
        <v>18</v>
      </c>
      <c r="B22" s="6">
        <f t="shared" si="0"/>
        <v>43005</v>
      </c>
      <c r="C22" s="37" t="str">
        <f t="shared" si="1"/>
        <v>Bill</v>
      </c>
      <c r="D22" s="1" t="s">
        <v>20</v>
      </c>
      <c r="E22" s="1">
        <v>30</v>
      </c>
      <c r="F22" s="1" t="s">
        <v>174</v>
      </c>
      <c r="G22" s="1" t="b">
        <f t="shared" ca="1" si="2"/>
        <v>1</v>
      </c>
    </row>
    <row r="23" spans="1:8" ht="15.75" customHeight="1" x14ac:dyDescent="0.2">
      <c r="A23" s="1" t="s">
        <v>166</v>
      </c>
      <c r="B23" s="6">
        <f t="shared" si="0"/>
        <v>43005</v>
      </c>
      <c r="C23" s="37" t="str">
        <f t="shared" si="1"/>
        <v>Patti</v>
      </c>
      <c r="D23" s="1" t="s">
        <v>20</v>
      </c>
      <c r="E23" s="1">
        <v>30</v>
      </c>
      <c r="F23" s="1" t="s">
        <v>144</v>
      </c>
      <c r="G23" s="1" t="b">
        <f ca="1">AND(B23&lt;TODAY(),NOT(OR(D23="Yes",D23="N/A")))</f>
        <v>1</v>
      </c>
    </row>
    <row r="24" spans="1:8" ht="15.75" customHeight="1" x14ac:dyDescent="0.2">
      <c r="A24" s="1" t="s">
        <v>19</v>
      </c>
      <c r="B24" s="6">
        <f t="shared" si="0"/>
        <v>43005</v>
      </c>
      <c r="C24" s="37" t="str">
        <f t="shared" si="1"/>
        <v>JohnW</v>
      </c>
      <c r="D24" s="1" t="s">
        <v>20</v>
      </c>
      <c r="E24" s="1">
        <v>30</v>
      </c>
      <c r="F24" s="1" t="s">
        <v>149</v>
      </c>
      <c r="G24" s="1" t="b">
        <f t="shared" ca="1" si="2"/>
        <v>1</v>
      </c>
    </row>
    <row r="25" spans="1:8" ht="15.75" customHeight="1" x14ac:dyDescent="0.2">
      <c r="A25" s="1" t="s">
        <v>181</v>
      </c>
      <c r="B25" s="6">
        <f t="shared" si="0"/>
        <v>43005</v>
      </c>
      <c r="C25" s="37" t="str">
        <f t="shared" si="1"/>
        <v>Bill</v>
      </c>
      <c r="D25" s="1" t="s">
        <v>20</v>
      </c>
      <c r="E25" s="1">
        <v>30</v>
      </c>
      <c r="F25" s="1" t="s">
        <v>174</v>
      </c>
      <c r="G25" s="1" t="b">
        <f t="shared" ca="1" si="2"/>
        <v>1</v>
      </c>
    </row>
    <row r="26" spans="1:8" ht="15.75" customHeight="1" x14ac:dyDescent="0.2">
      <c r="A26" s="1" t="s">
        <v>21</v>
      </c>
      <c r="B26" s="6">
        <f t="shared" si="0"/>
        <v>43005</v>
      </c>
      <c r="C26" s="37" t="str">
        <f t="shared" si="1"/>
        <v>Bill</v>
      </c>
      <c r="D26" s="1" t="s">
        <v>20</v>
      </c>
      <c r="E26" s="1">
        <v>30</v>
      </c>
      <c r="F26" s="1" t="s">
        <v>174</v>
      </c>
      <c r="G26" s="1" t="b">
        <f t="shared" ca="1" si="2"/>
        <v>1</v>
      </c>
    </row>
    <row r="27" spans="1:8" ht="15.75" customHeight="1" x14ac:dyDescent="0.2">
      <c r="A27" s="1" t="s">
        <v>22</v>
      </c>
      <c r="B27" s="6">
        <f t="shared" si="0"/>
        <v>43005</v>
      </c>
      <c r="C27" s="37" t="str">
        <f t="shared" si="1"/>
        <v>Bill</v>
      </c>
      <c r="D27" s="1" t="s">
        <v>20</v>
      </c>
      <c r="E27" s="1">
        <v>30</v>
      </c>
      <c r="F27" s="1" t="s">
        <v>174</v>
      </c>
      <c r="G27" s="1" t="b">
        <f t="shared" ca="1" si="2"/>
        <v>1</v>
      </c>
    </row>
    <row r="28" spans="1:8" ht="15.75" customHeight="1" x14ac:dyDescent="0.2">
      <c r="A28" s="1" t="s">
        <v>23</v>
      </c>
      <c r="B28" s="6">
        <f t="shared" si="0"/>
        <v>43005</v>
      </c>
      <c r="C28" s="37" t="str">
        <f t="shared" si="1"/>
        <v>Bill</v>
      </c>
      <c r="D28" s="1" t="s">
        <v>158</v>
      </c>
      <c r="E28" s="1">
        <v>30</v>
      </c>
      <c r="F28" s="1" t="s">
        <v>174</v>
      </c>
      <c r="G28" s="1" t="b">
        <f t="shared" ca="1" si="2"/>
        <v>0</v>
      </c>
    </row>
    <row r="29" spans="1:8" ht="15.75" customHeight="1" x14ac:dyDescent="0.2">
      <c r="A29" s="1" t="s">
        <v>24</v>
      </c>
      <c r="B29" s="6">
        <f t="shared" si="0"/>
        <v>43005</v>
      </c>
      <c r="C29" s="37" t="str">
        <f t="shared" si="1"/>
        <v>David</v>
      </c>
      <c r="D29" s="1" t="s">
        <v>20</v>
      </c>
      <c r="E29" s="1">
        <v>30</v>
      </c>
      <c r="F29" s="1" t="s">
        <v>141</v>
      </c>
      <c r="G29" s="1" t="b">
        <f t="shared" ca="1" si="2"/>
        <v>1</v>
      </c>
    </row>
    <row r="30" spans="1:8" ht="15.75" customHeight="1" x14ac:dyDescent="0.2">
      <c r="A30" s="1" t="s">
        <v>25</v>
      </c>
      <c r="B30" s="6">
        <f t="shared" si="0"/>
        <v>43005</v>
      </c>
      <c r="C30" s="37" t="str">
        <f t="shared" si="1"/>
        <v>Sharon</v>
      </c>
      <c r="D30" s="1" t="s">
        <v>20</v>
      </c>
      <c r="E30" s="1">
        <v>30</v>
      </c>
      <c r="F30" s="1" t="s">
        <v>152</v>
      </c>
      <c r="G30" s="1" t="b">
        <f t="shared" ca="1" si="2"/>
        <v>1</v>
      </c>
    </row>
    <row r="31" spans="1:8" ht="15.75" customHeight="1" x14ac:dyDescent="0.2">
      <c r="A31" s="1" t="s">
        <v>182</v>
      </c>
      <c r="B31" s="6">
        <f t="shared" si="0"/>
        <v>43005</v>
      </c>
      <c r="C31" s="37" t="str">
        <f t="shared" si="1"/>
        <v>Bill</v>
      </c>
      <c r="D31" s="1" t="s">
        <v>20</v>
      </c>
      <c r="E31" s="1">
        <v>30</v>
      </c>
      <c r="F31" s="1" t="s">
        <v>174</v>
      </c>
      <c r="G31" s="1" t="b">
        <f t="shared" ca="1" si="2"/>
        <v>1</v>
      </c>
    </row>
    <row r="32" spans="1:8" s="55" customFormat="1" ht="15.75" customHeight="1" x14ac:dyDescent="0.2">
      <c r="A32" s="1" t="s">
        <v>184</v>
      </c>
      <c r="B32" s="6">
        <f t="shared" si="0"/>
        <v>43028</v>
      </c>
      <c r="C32" s="37" t="str">
        <f t="shared" si="1"/>
        <v>Bill</v>
      </c>
      <c r="D32" s="1" t="s">
        <v>20</v>
      </c>
      <c r="E32" s="1">
        <v>7</v>
      </c>
      <c r="F32" s="1" t="s">
        <v>174</v>
      </c>
      <c r="G32" s="1" t="b">
        <f ca="1">AND(B32&lt;TODAY(),NOT(OR(D32="Yes",D32="N/A")))</f>
        <v>0</v>
      </c>
    </row>
    <row r="33" spans="1:7" ht="15.75" customHeight="1" x14ac:dyDescent="0.2">
      <c r="A33" s="1" t="s">
        <v>27</v>
      </c>
      <c r="B33" s="6">
        <f t="shared" si="0"/>
        <v>43028</v>
      </c>
      <c r="C33" s="37" t="str">
        <f t="shared" si="1"/>
        <v>Bill</v>
      </c>
      <c r="D33" s="1" t="s">
        <v>158</v>
      </c>
      <c r="E33" s="1">
        <v>7</v>
      </c>
      <c r="F33" s="1" t="s">
        <v>174</v>
      </c>
      <c r="G33" s="1" t="b">
        <f ca="1">AND(B33&lt;TODAY(),NOT(OR(D33="Yes",D33="N/A")))</f>
        <v>0</v>
      </c>
    </row>
    <row r="34" spans="1:7" ht="15.75" customHeight="1" x14ac:dyDescent="0.2">
      <c r="A34" s="1" t="s">
        <v>28</v>
      </c>
      <c r="B34" s="6">
        <f t="shared" si="0"/>
        <v>43028</v>
      </c>
      <c r="C34" s="37" t="str">
        <f t="shared" si="1"/>
        <v>Bill</v>
      </c>
      <c r="D34" s="1" t="s">
        <v>20</v>
      </c>
      <c r="E34" s="1">
        <v>7</v>
      </c>
      <c r="F34" s="1" t="s">
        <v>174</v>
      </c>
      <c r="G34" s="1" t="b">
        <f ca="1">AND(B34&lt;TODAY(),NOT(OR(D34="Yes",D34="N/A")))</f>
        <v>0</v>
      </c>
    </row>
    <row r="35" spans="1:7" ht="15.75" customHeight="1" x14ac:dyDescent="0.2">
      <c r="A35" s="1"/>
      <c r="B35" s="6"/>
      <c r="C35" s="37"/>
      <c r="D35" s="1"/>
      <c r="E35" s="1"/>
      <c r="F35" s="1"/>
      <c r="G35" s="1"/>
    </row>
    <row r="36" spans="1:7" ht="15.75" customHeight="1" x14ac:dyDescent="0.2">
      <c r="A36" s="47" t="s">
        <v>172</v>
      </c>
      <c r="B36" s="37"/>
      <c r="C36" s="37"/>
      <c r="D36" s="1"/>
      <c r="E36" s="1"/>
      <c r="F36" s="1"/>
      <c r="G36" s="1"/>
    </row>
    <row r="37" spans="1:7" ht="15.75" customHeight="1" x14ac:dyDescent="0.2">
      <c r="A37" s="34" t="s">
        <v>29</v>
      </c>
      <c r="B37" s="6">
        <f t="shared" ref="B37:B43" si="4">$B$47-E37</f>
        <v>43035</v>
      </c>
      <c r="C37" s="37" t="str">
        <f t="shared" ref="C37:C43" si="5">VLOOKUP(F37,$A$45:$B$61,2,FALSE)</f>
        <v>Bill</v>
      </c>
      <c r="D37" s="1" t="s">
        <v>20</v>
      </c>
      <c r="E37" s="33">
        <v>0</v>
      </c>
      <c r="F37" s="1" t="s">
        <v>174</v>
      </c>
      <c r="G37" s="1" t="b">
        <f t="shared" ca="1" si="2"/>
        <v>0</v>
      </c>
    </row>
    <row r="38" spans="1:7" ht="15.75" customHeight="1" x14ac:dyDescent="0.2">
      <c r="A38" s="1" t="s">
        <v>168</v>
      </c>
      <c r="B38" s="6">
        <f t="shared" si="4"/>
        <v>43035</v>
      </c>
      <c r="C38" s="37" t="str">
        <f t="shared" si="5"/>
        <v>David</v>
      </c>
      <c r="D38" s="1" t="s">
        <v>20</v>
      </c>
      <c r="E38" s="33">
        <v>0</v>
      </c>
      <c r="F38" s="1" t="s">
        <v>141</v>
      </c>
      <c r="G38" s="1" t="b">
        <f t="shared" ca="1" si="2"/>
        <v>0</v>
      </c>
    </row>
    <row r="39" spans="1:7" ht="15.75" customHeight="1" x14ac:dyDescent="0.2">
      <c r="A39" s="1" t="s">
        <v>167</v>
      </c>
      <c r="B39" s="6">
        <f t="shared" si="4"/>
        <v>43035</v>
      </c>
      <c r="C39" s="37" t="str">
        <f t="shared" si="5"/>
        <v>Patti</v>
      </c>
      <c r="D39" s="1" t="s">
        <v>20</v>
      </c>
      <c r="E39" s="33">
        <v>0</v>
      </c>
      <c r="F39" s="1" t="s">
        <v>144</v>
      </c>
      <c r="G39" s="1" t="b">
        <f t="shared" ca="1" si="2"/>
        <v>0</v>
      </c>
    </row>
    <row r="40" spans="1:7" ht="15.75" customHeight="1" x14ac:dyDescent="0.2">
      <c r="A40" s="1" t="s">
        <v>169</v>
      </c>
      <c r="B40" s="6">
        <f t="shared" si="4"/>
        <v>43035</v>
      </c>
      <c r="C40" s="37" t="str">
        <f t="shared" si="5"/>
        <v>JC</v>
      </c>
      <c r="D40" s="1" t="s">
        <v>20</v>
      </c>
      <c r="E40" s="33">
        <v>0</v>
      </c>
      <c r="F40" s="1" t="s">
        <v>171</v>
      </c>
      <c r="G40" s="1" t="b">
        <f t="shared" ca="1" si="2"/>
        <v>0</v>
      </c>
    </row>
    <row r="41" spans="1:7" ht="15.75" customHeight="1" x14ac:dyDescent="0.2">
      <c r="A41" s="34" t="s">
        <v>150</v>
      </c>
      <c r="B41" s="6">
        <f t="shared" si="4"/>
        <v>43035</v>
      </c>
      <c r="C41" s="37" t="str">
        <f t="shared" si="5"/>
        <v>Patti</v>
      </c>
      <c r="D41" s="1" t="s">
        <v>20</v>
      </c>
      <c r="E41" s="33">
        <v>0</v>
      </c>
      <c r="F41" s="1" t="s">
        <v>144</v>
      </c>
      <c r="G41" s="1" t="b">
        <f t="shared" ca="1" si="2"/>
        <v>0</v>
      </c>
    </row>
    <row r="42" spans="1:7" ht="15.75" customHeight="1" x14ac:dyDescent="0.2">
      <c r="A42" s="34" t="s">
        <v>153</v>
      </c>
      <c r="B42" s="6">
        <f t="shared" si="4"/>
        <v>43035</v>
      </c>
      <c r="C42" s="37" t="str">
        <f t="shared" si="5"/>
        <v>JohnW</v>
      </c>
      <c r="D42" s="1" t="s">
        <v>20</v>
      </c>
      <c r="E42" s="33">
        <v>0</v>
      </c>
      <c r="F42" s="1" t="s">
        <v>149</v>
      </c>
      <c r="G42" s="1" t="b">
        <f t="shared" ca="1" si="2"/>
        <v>0</v>
      </c>
    </row>
    <row r="43" spans="1:7" ht="15.75" customHeight="1" x14ac:dyDescent="0.2">
      <c r="A43" s="34" t="s">
        <v>151</v>
      </c>
      <c r="B43" s="6">
        <f t="shared" si="4"/>
        <v>43035</v>
      </c>
      <c r="C43" s="37" t="str">
        <f t="shared" si="5"/>
        <v>Bill</v>
      </c>
      <c r="D43" s="1" t="s">
        <v>20</v>
      </c>
      <c r="E43" s="33">
        <v>0</v>
      </c>
      <c r="F43" s="1" t="s">
        <v>174</v>
      </c>
      <c r="G43" s="1" t="b">
        <f t="shared" ca="1" si="2"/>
        <v>0</v>
      </c>
    </row>
    <row r="45" spans="1:7" ht="15.75" customHeight="1" x14ac:dyDescent="0.2">
      <c r="A45" s="40" t="s">
        <v>156</v>
      </c>
      <c r="D45" s="45" t="s">
        <v>160</v>
      </c>
    </row>
    <row r="46" spans="1:7" ht="15.75" customHeight="1" x14ac:dyDescent="0.2">
      <c r="A46" s="43" t="s">
        <v>176</v>
      </c>
      <c r="B46" s="43" t="s">
        <v>188</v>
      </c>
      <c r="D46" s="49" t="s">
        <v>6</v>
      </c>
    </row>
    <row r="47" spans="1:7" ht="15.75" customHeight="1" x14ac:dyDescent="0.2">
      <c r="A47" s="43" t="s">
        <v>177</v>
      </c>
      <c r="B47" s="48">
        <v>43035</v>
      </c>
      <c r="D47" s="49" t="s">
        <v>20</v>
      </c>
    </row>
    <row r="48" spans="1:7" ht="15.75" customHeight="1" x14ac:dyDescent="0.2">
      <c r="A48" s="49" t="s">
        <v>137</v>
      </c>
      <c r="B48" s="43" t="s">
        <v>186</v>
      </c>
      <c r="D48" s="49" t="s">
        <v>183</v>
      </c>
    </row>
    <row r="49" spans="1:4" ht="15.75" customHeight="1" x14ac:dyDescent="0.2">
      <c r="A49" s="49" t="s">
        <v>138</v>
      </c>
      <c r="B49" s="43" t="s">
        <v>190</v>
      </c>
      <c r="D49" s="49" t="s">
        <v>158</v>
      </c>
    </row>
    <row r="50" spans="1:4" ht="15.75" customHeight="1" x14ac:dyDescent="0.2">
      <c r="A50" s="49" t="s">
        <v>138</v>
      </c>
      <c r="B50" s="49" t="s">
        <v>191</v>
      </c>
    </row>
    <row r="51" spans="1:4" ht="15.75" customHeight="1" x14ac:dyDescent="0.2">
      <c r="A51" s="46" t="s">
        <v>164</v>
      </c>
      <c r="B51" s="46" t="s">
        <v>163</v>
      </c>
    </row>
    <row r="52" spans="1:4" ht="15.75" customHeight="1" x14ac:dyDescent="0.2">
      <c r="A52" s="49" t="s">
        <v>141</v>
      </c>
      <c r="B52" s="49" t="s">
        <v>140</v>
      </c>
    </row>
    <row r="53" spans="1:4" ht="15.75" customHeight="1" x14ac:dyDescent="0.2">
      <c r="A53" s="49" t="s">
        <v>142</v>
      </c>
      <c r="B53" s="35" t="s">
        <v>11</v>
      </c>
    </row>
    <row r="54" spans="1:4" ht="15.75" customHeight="1" x14ac:dyDescent="0.2">
      <c r="A54" s="49" t="s">
        <v>143</v>
      </c>
      <c r="B54" s="43" t="s">
        <v>162</v>
      </c>
    </row>
    <row r="55" spans="1:4" ht="15.75" customHeight="1" x14ac:dyDescent="0.2">
      <c r="A55" s="43" t="s">
        <v>171</v>
      </c>
      <c r="B55" s="49" t="s">
        <v>162</v>
      </c>
    </row>
    <row r="56" spans="1:4" ht="15.75" customHeight="1" x14ac:dyDescent="0.2">
      <c r="A56" s="49" t="s">
        <v>144</v>
      </c>
      <c r="B56" s="49" t="s">
        <v>154</v>
      </c>
    </row>
    <row r="57" spans="1:4" ht="15.75" customHeight="1" x14ac:dyDescent="0.2">
      <c r="A57" s="35" t="s">
        <v>149</v>
      </c>
      <c r="B57" s="49" t="s">
        <v>161</v>
      </c>
    </row>
    <row r="58" spans="1:4" ht="15.75" customHeight="1" x14ac:dyDescent="0.2">
      <c r="A58" s="35" t="s">
        <v>152</v>
      </c>
      <c r="B58" s="49" t="s">
        <v>26</v>
      </c>
    </row>
    <row r="59" spans="1:4" ht="15.75" customHeight="1" x14ac:dyDescent="0.2">
      <c r="A59" s="49" t="s">
        <v>146</v>
      </c>
      <c r="B59" s="49" t="s">
        <v>139</v>
      </c>
    </row>
    <row r="60" spans="1:4" ht="15.75" customHeight="1" x14ac:dyDescent="0.2">
      <c r="A60" s="49" t="s">
        <v>147</v>
      </c>
      <c r="B60" s="49" t="s">
        <v>140</v>
      </c>
    </row>
    <row r="61" spans="1:4" ht="15.75" customHeight="1" x14ac:dyDescent="0.2">
      <c r="A61" s="36" t="s">
        <v>145</v>
      </c>
      <c r="B61" s="36" t="s">
        <v>145</v>
      </c>
      <c r="C61" s="44" t="s">
        <v>159</v>
      </c>
    </row>
  </sheetData>
  <conditionalFormatting sqref="A4:A16 A19 A21:A30 A40:A43 A33:A35">
    <cfRule type="expression" dxfId="28" priority="14">
      <formula>G4</formula>
    </cfRule>
  </conditionalFormatting>
  <conditionalFormatting sqref="A4 A40:A43">
    <cfRule type="expression" dxfId="27" priority="13">
      <formula>G4="TRUE"</formula>
    </cfRule>
  </conditionalFormatting>
  <conditionalFormatting sqref="A37">
    <cfRule type="expression" dxfId="26" priority="11">
      <formula>G37="TRUE"</formula>
    </cfRule>
  </conditionalFormatting>
  <conditionalFormatting sqref="A37">
    <cfRule type="expression" dxfId="25" priority="12">
      <formula>G37</formula>
    </cfRule>
  </conditionalFormatting>
  <conditionalFormatting sqref="A38">
    <cfRule type="expression" dxfId="24" priority="10">
      <formula>G38</formula>
    </cfRule>
  </conditionalFormatting>
  <conditionalFormatting sqref="A38">
    <cfRule type="expression" dxfId="23" priority="9">
      <formula>G38="TRUE"</formula>
    </cfRule>
  </conditionalFormatting>
  <conditionalFormatting sqref="A20">
    <cfRule type="expression" dxfId="22" priority="7">
      <formula>G20</formula>
    </cfRule>
  </conditionalFormatting>
  <conditionalFormatting sqref="A39">
    <cfRule type="expression" dxfId="21" priority="6">
      <formula>G39</formula>
    </cfRule>
  </conditionalFormatting>
  <conditionalFormatting sqref="A39">
    <cfRule type="expression" dxfId="20" priority="5">
      <formula>G39="TRUE"</formula>
    </cfRule>
  </conditionalFormatting>
  <conditionalFormatting sqref="A36">
    <cfRule type="expression" dxfId="19" priority="8">
      <formula>#REF!</formula>
    </cfRule>
  </conditionalFormatting>
  <conditionalFormatting sqref="A17">
    <cfRule type="expression" dxfId="18" priority="4">
      <formula>G17</formula>
    </cfRule>
  </conditionalFormatting>
  <conditionalFormatting sqref="A31">
    <cfRule type="expression" dxfId="17" priority="3">
      <formula>G31</formula>
    </cfRule>
  </conditionalFormatting>
  <conditionalFormatting sqref="A32">
    <cfRule type="expression" dxfId="16" priority="2">
      <formula>G32</formula>
    </cfRule>
  </conditionalFormatting>
  <dataValidations count="2">
    <dataValidation type="list" showErrorMessage="1" sqref="D36:D43" xr:uid="{00000000-0002-0000-0000-000000000000}">
      <formula1>"Yes,No"</formula1>
    </dataValidation>
    <dataValidation type="list" showErrorMessage="1" sqref="D4:D35" xr:uid="{00000000-0002-0000-0000-000001000000}">
      <formula1>$D$46:$D$49</formula1>
    </dataValidation>
  </dataValidations>
  <pageMargins left="0.25" right="0.25" top="0.75" bottom="0.75" header="0.3" footer="0.3"/>
  <pageSetup orientation="portrait" horizont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42C7867-4E45-4DAC-87A1-4AAB05D049DD}">
            <xm:f>'2017_10_NLM'!G18</xm:f>
            <x14:dxf>
              <font>
                <color rgb="FFFF0000"/>
              </font>
              <fill>
                <patternFill patternType="none"/>
              </fill>
              <border>
                <left/>
                <right/>
                <top/>
                <bottom/>
              </border>
            </x14:dxf>
          </x14:cfRule>
          <xm:sqref>A18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1"/>
  <sheetViews>
    <sheetView tabSelected="1" workbookViewId="0">
      <selection activeCell="J29" sqref="J29"/>
    </sheetView>
  </sheetViews>
  <sheetFormatPr defaultColWidth="14.42578125" defaultRowHeight="15.75" customHeight="1" x14ac:dyDescent="0.2"/>
  <cols>
    <col min="1" max="1" width="42.5703125" style="56" customWidth="1"/>
    <col min="2" max="2" width="14" style="56" customWidth="1"/>
    <col min="3" max="3" width="10" style="56" customWidth="1"/>
    <col min="4" max="4" width="6.85546875" style="56" customWidth="1"/>
    <col min="5" max="6" width="10.7109375" style="56" customWidth="1"/>
    <col min="7" max="7" width="8.7109375" style="56" customWidth="1"/>
    <col min="8" max="16384" width="14.42578125" style="56"/>
  </cols>
  <sheetData>
    <row r="1" spans="1:8" ht="20.25" x14ac:dyDescent="0.3">
      <c r="A1" s="50" t="str">
        <f>B46</f>
        <v>Fall NLM</v>
      </c>
      <c r="B1" s="51" t="s">
        <v>178</v>
      </c>
      <c r="C1" s="52">
        <f>B$47</f>
        <v>43022</v>
      </c>
      <c r="D1" s="53"/>
      <c r="E1" s="53" t="s">
        <v>175</v>
      </c>
      <c r="F1" s="53" t="str">
        <f>$B$48</f>
        <v>Seattle Bridge</v>
      </c>
      <c r="G1" s="54"/>
    </row>
    <row r="3" spans="1:8" ht="26.25" customHeight="1" x14ac:dyDescent="0.2">
      <c r="A3" s="41" t="s">
        <v>0</v>
      </c>
      <c r="B3" s="42" t="s">
        <v>1</v>
      </c>
      <c r="C3" s="42" t="s">
        <v>2</v>
      </c>
      <c r="D3" s="42" t="s">
        <v>157</v>
      </c>
      <c r="E3" s="42" t="s">
        <v>3</v>
      </c>
      <c r="F3" s="42" t="s">
        <v>173</v>
      </c>
      <c r="G3" s="42" t="s">
        <v>4</v>
      </c>
      <c r="H3" s="37"/>
    </row>
    <row r="4" spans="1:8" ht="15.75" customHeight="1" x14ac:dyDescent="0.2">
      <c r="A4" s="34" t="s">
        <v>5</v>
      </c>
      <c r="B4" s="6">
        <f t="shared" ref="B4:B34" si="0">$B$47-E4</f>
        <v>42657</v>
      </c>
      <c r="C4" s="37" t="str">
        <f t="shared" ref="C4:C34" si="1">VLOOKUP(F4,$A$45:$B$61,2,FALSE)</f>
        <v>David</v>
      </c>
      <c r="D4" s="1" t="s">
        <v>6</v>
      </c>
      <c r="E4" s="1">
        <v>365</v>
      </c>
      <c r="F4" s="1" t="s">
        <v>141</v>
      </c>
      <c r="G4" s="1" t="b">
        <f ca="1">AND(B4&lt;TODAY(),NOT(OR(D4="Yes",D4="N/A")))</f>
        <v>0</v>
      </c>
    </row>
    <row r="5" spans="1:8" ht="15.75" customHeight="1" x14ac:dyDescent="0.2">
      <c r="A5" s="1" t="s">
        <v>7</v>
      </c>
      <c r="B5" s="6">
        <f t="shared" si="0"/>
        <v>42657</v>
      </c>
      <c r="C5" s="37" t="str">
        <f t="shared" si="1"/>
        <v>David</v>
      </c>
      <c r="D5" s="1" t="s">
        <v>6</v>
      </c>
      <c r="E5" s="1">
        <v>365</v>
      </c>
      <c r="F5" s="1" t="s">
        <v>141</v>
      </c>
      <c r="G5" s="1" t="b">
        <f t="shared" ref="G5:G43" ca="1" si="2">AND(B5&lt;TODAY(),NOT(OR(D5="Yes",D5="N/A")))</f>
        <v>0</v>
      </c>
    </row>
    <row r="6" spans="1:8" ht="15.75" customHeight="1" x14ac:dyDescent="0.2">
      <c r="A6" s="1" t="s">
        <v>8</v>
      </c>
      <c r="B6" s="6">
        <f t="shared" si="0"/>
        <v>42657</v>
      </c>
      <c r="C6" s="37" t="str">
        <f t="shared" si="1"/>
        <v>David</v>
      </c>
      <c r="D6" s="1" t="s">
        <v>6</v>
      </c>
      <c r="E6" s="1">
        <v>365</v>
      </c>
      <c r="F6" s="1" t="s">
        <v>141</v>
      </c>
      <c r="G6" s="1" t="b">
        <f t="shared" ca="1" si="2"/>
        <v>0</v>
      </c>
    </row>
    <row r="7" spans="1:8" ht="15.75" customHeight="1" x14ac:dyDescent="0.2">
      <c r="A7" s="1" t="s">
        <v>9</v>
      </c>
      <c r="B7" s="6">
        <f t="shared" si="0"/>
        <v>42657</v>
      </c>
      <c r="C7" s="37" t="str">
        <f t="shared" si="1"/>
        <v>David</v>
      </c>
      <c r="D7" s="1" t="s">
        <v>6</v>
      </c>
      <c r="E7" s="1">
        <v>365</v>
      </c>
      <c r="F7" s="1" t="s">
        <v>141</v>
      </c>
      <c r="G7" s="1" t="b">
        <f t="shared" ca="1" si="2"/>
        <v>0</v>
      </c>
    </row>
    <row r="8" spans="1:8" ht="15.75" customHeight="1" x14ac:dyDescent="0.2">
      <c r="A8" s="1" t="s">
        <v>10</v>
      </c>
      <c r="B8" s="6">
        <f t="shared" si="0"/>
        <v>42657</v>
      </c>
      <c r="C8" s="37" t="str">
        <f t="shared" si="1"/>
        <v>Board</v>
      </c>
      <c r="D8" s="1" t="s">
        <v>6</v>
      </c>
      <c r="E8" s="1">
        <v>365</v>
      </c>
      <c r="F8" s="1" t="s">
        <v>142</v>
      </c>
      <c r="G8" s="1" t="b">
        <f t="shared" ca="1" si="2"/>
        <v>0</v>
      </c>
    </row>
    <row r="9" spans="1:8" ht="15.75" customHeight="1" x14ac:dyDescent="0.2">
      <c r="A9" s="38" t="s">
        <v>148</v>
      </c>
      <c r="B9" s="6">
        <f t="shared" si="0"/>
        <v>42657</v>
      </c>
      <c r="C9" s="37" t="str">
        <f t="shared" si="1"/>
        <v>David</v>
      </c>
      <c r="D9" s="1" t="s">
        <v>6</v>
      </c>
      <c r="E9" s="1">
        <v>365</v>
      </c>
      <c r="F9" s="1" t="s">
        <v>141</v>
      </c>
      <c r="G9" s="1" t="b">
        <f t="shared" ca="1" si="2"/>
        <v>0</v>
      </c>
    </row>
    <row r="10" spans="1:8" ht="15.75" customHeight="1" x14ac:dyDescent="0.2">
      <c r="A10" s="1" t="s">
        <v>12</v>
      </c>
      <c r="B10" s="6">
        <f t="shared" si="0"/>
        <v>42657</v>
      </c>
      <c r="C10" s="37" t="str">
        <f t="shared" si="1"/>
        <v>David</v>
      </c>
      <c r="D10" s="1" t="s">
        <v>6</v>
      </c>
      <c r="E10" s="1">
        <v>365</v>
      </c>
      <c r="F10" s="1" t="s">
        <v>141</v>
      </c>
      <c r="G10" s="1" t="b">
        <f t="shared" ca="1" si="2"/>
        <v>0</v>
      </c>
    </row>
    <row r="11" spans="1:8" ht="15.75" customHeight="1" x14ac:dyDescent="0.2">
      <c r="A11" s="1" t="s">
        <v>13</v>
      </c>
      <c r="B11" s="6">
        <f t="shared" si="0"/>
        <v>42842</v>
      </c>
      <c r="C11" s="37" t="str">
        <f t="shared" si="1"/>
        <v>JC</v>
      </c>
      <c r="D11" s="1" t="s">
        <v>6</v>
      </c>
      <c r="E11" s="1">
        <f>180</f>
        <v>180</v>
      </c>
      <c r="F11" s="1" t="s">
        <v>143</v>
      </c>
      <c r="G11" s="1" t="b">
        <f t="shared" ca="1" si="2"/>
        <v>0</v>
      </c>
    </row>
    <row r="12" spans="1:8" ht="15.75" customHeight="1" x14ac:dyDescent="0.2">
      <c r="A12" s="1" t="s">
        <v>14</v>
      </c>
      <c r="B12" s="6">
        <f t="shared" si="0"/>
        <v>42932</v>
      </c>
      <c r="C12" s="37" t="str">
        <f t="shared" si="1"/>
        <v>Patti</v>
      </c>
      <c r="D12" s="1" t="s">
        <v>6</v>
      </c>
      <c r="E12" s="1">
        <v>90</v>
      </c>
      <c r="F12" s="1" t="s">
        <v>174</v>
      </c>
      <c r="G12" s="1" t="b">
        <f t="shared" ca="1" si="2"/>
        <v>0</v>
      </c>
    </row>
    <row r="13" spans="1:8" ht="15.75" customHeight="1" x14ac:dyDescent="0.2">
      <c r="A13" s="1" t="s">
        <v>17</v>
      </c>
      <c r="B13" s="6">
        <f t="shared" si="0"/>
        <v>42932</v>
      </c>
      <c r="C13" s="37" t="str">
        <f t="shared" si="1"/>
        <v>David</v>
      </c>
      <c r="D13" s="1" t="s">
        <v>210</v>
      </c>
      <c r="E13" s="1">
        <v>90</v>
      </c>
      <c r="F13" s="1" t="s">
        <v>141</v>
      </c>
      <c r="G13" s="1" t="b">
        <f t="shared" ca="1" si="2"/>
        <v>0</v>
      </c>
      <c r="H13" s="43"/>
    </row>
    <row r="14" spans="1:8" ht="15.75" customHeight="1" x14ac:dyDescent="0.2">
      <c r="A14" s="39" t="s">
        <v>15</v>
      </c>
      <c r="B14" s="6">
        <f t="shared" si="0"/>
        <v>42962</v>
      </c>
      <c r="C14" s="37" t="str">
        <f t="shared" si="1"/>
        <v>Patti</v>
      </c>
      <c r="D14" s="1" t="s">
        <v>6</v>
      </c>
      <c r="E14" s="12">
        <v>60</v>
      </c>
      <c r="F14" s="1" t="s">
        <v>174</v>
      </c>
      <c r="G14" s="1" t="b">
        <f t="shared" ca="1" si="2"/>
        <v>0</v>
      </c>
    </row>
    <row r="15" spans="1:8" ht="15.75" customHeight="1" x14ac:dyDescent="0.2">
      <c r="A15" s="39" t="s">
        <v>16</v>
      </c>
      <c r="B15" s="6">
        <f t="shared" si="0"/>
        <v>42962</v>
      </c>
      <c r="C15" s="37" t="str">
        <f t="shared" si="1"/>
        <v>JC</v>
      </c>
      <c r="D15" s="1" t="s">
        <v>6</v>
      </c>
      <c r="E15" s="12">
        <v>60</v>
      </c>
      <c r="F15" s="1" t="s">
        <v>171</v>
      </c>
      <c r="G15" s="1" t="b">
        <f t="shared" ca="1" si="2"/>
        <v>0</v>
      </c>
    </row>
    <row r="16" spans="1:8" ht="15.75" customHeight="1" x14ac:dyDescent="0.2">
      <c r="A16" s="1" t="s">
        <v>165</v>
      </c>
      <c r="B16" s="6">
        <f t="shared" si="0"/>
        <v>42962</v>
      </c>
      <c r="C16" s="37" t="str">
        <f t="shared" si="1"/>
        <v>Patti</v>
      </c>
      <c r="D16" s="1" t="s">
        <v>210</v>
      </c>
      <c r="E16" s="1">
        <v>60</v>
      </c>
      <c r="F16" s="1" t="s">
        <v>144</v>
      </c>
      <c r="G16" s="1" t="b">
        <f ca="1">AND(B16&lt;TODAY(),NOT(OR(D16="Yes",D16="N/A")))</f>
        <v>0</v>
      </c>
    </row>
    <row r="17" spans="1:8" ht="15.75" customHeight="1" x14ac:dyDescent="0.2">
      <c r="A17" s="1" t="s">
        <v>179</v>
      </c>
      <c r="B17" s="6">
        <f t="shared" ref="B17" si="3">$B$47-E17</f>
        <v>42962</v>
      </c>
      <c r="C17" s="37" t="str">
        <f t="shared" ref="C17" si="4">VLOOKUP(F17,$A$45:$B$61,2,FALSE)</f>
        <v>JC</v>
      </c>
      <c r="D17" s="1" t="s">
        <v>6</v>
      </c>
      <c r="E17" s="1">
        <v>60</v>
      </c>
      <c r="F17" s="1" t="s">
        <v>171</v>
      </c>
      <c r="G17" s="1" t="b">
        <f t="shared" ref="G17" ca="1" si="5">AND(B17&lt;TODAY(),NOT(OR(D17="Yes",D17="N/A")))</f>
        <v>0</v>
      </c>
    </row>
    <row r="18" spans="1:8" ht="15.75" customHeight="1" x14ac:dyDescent="0.2">
      <c r="A18" s="1" t="s">
        <v>187</v>
      </c>
      <c r="B18" s="6">
        <f t="shared" si="0"/>
        <v>42962</v>
      </c>
      <c r="C18" s="37" t="str">
        <f t="shared" si="1"/>
        <v>Patti</v>
      </c>
      <c r="D18" s="1" t="s">
        <v>6</v>
      </c>
      <c r="E18" s="1">
        <v>60</v>
      </c>
      <c r="F18" s="1" t="s">
        <v>174</v>
      </c>
      <c r="G18" s="1" t="b">
        <f t="shared" ref="G18" ca="1" si="6">AND(B18&lt;TODAY(),NOT(OR(D18="Yes",D18="N/A")))</f>
        <v>0</v>
      </c>
    </row>
    <row r="19" spans="1:8" ht="15.75" customHeight="1" x14ac:dyDescent="0.2">
      <c r="A19" s="1" t="s">
        <v>180</v>
      </c>
      <c r="B19" s="6">
        <f t="shared" si="0"/>
        <v>42992</v>
      </c>
      <c r="C19" s="37" t="str">
        <f t="shared" si="1"/>
        <v>JC</v>
      </c>
      <c r="D19" s="1" t="s">
        <v>6</v>
      </c>
      <c r="E19" s="1">
        <v>30</v>
      </c>
      <c r="F19" s="1" t="s">
        <v>171</v>
      </c>
      <c r="G19" s="1" t="b">
        <f t="shared" ca="1" si="2"/>
        <v>0</v>
      </c>
    </row>
    <row r="20" spans="1:8" ht="15.75" customHeight="1" x14ac:dyDescent="0.2">
      <c r="A20" s="1" t="s">
        <v>170</v>
      </c>
      <c r="B20" s="6">
        <f t="shared" si="0"/>
        <v>42992</v>
      </c>
      <c r="C20" s="37" t="str">
        <f t="shared" si="1"/>
        <v>JC</v>
      </c>
      <c r="D20" s="1" t="s">
        <v>6</v>
      </c>
      <c r="E20" s="1">
        <v>30</v>
      </c>
      <c r="F20" s="1" t="s">
        <v>171</v>
      </c>
      <c r="G20" s="1" t="b">
        <f t="shared" ca="1" si="2"/>
        <v>0</v>
      </c>
    </row>
    <row r="21" spans="1:8" ht="15.75" customHeight="1" x14ac:dyDescent="0.2">
      <c r="A21" s="1" t="s">
        <v>155</v>
      </c>
      <c r="B21" s="6">
        <f t="shared" si="0"/>
        <v>42992</v>
      </c>
      <c r="C21" s="37" t="str">
        <f t="shared" si="1"/>
        <v>David</v>
      </c>
      <c r="D21" s="1" t="s">
        <v>6</v>
      </c>
      <c r="E21" s="1">
        <v>30</v>
      </c>
      <c r="F21" s="1" t="s">
        <v>141</v>
      </c>
      <c r="G21" s="1" t="b">
        <f t="shared" ca="1" si="2"/>
        <v>0</v>
      </c>
      <c r="H21" s="43"/>
    </row>
    <row r="22" spans="1:8" ht="15.75" customHeight="1" x14ac:dyDescent="0.2">
      <c r="A22" s="1" t="s">
        <v>18</v>
      </c>
      <c r="B22" s="6">
        <f t="shared" si="0"/>
        <v>42992</v>
      </c>
      <c r="C22" s="37" t="str">
        <f t="shared" si="1"/>
        <v>Patti</v>
      </c>
      <c r="D22" s="1" t="s">
        <v>20</v>
      </c>
      <c r="E22" s="1">
        <v>30</v>
      </c>
      <c r="F22" s="1" t="s">
        <v>174</v>
      </c>
      <c r="G22" s="1" t="b">
        <f t="shared" ca="1" si="2"/>
        <v>1</v>
      </c>
    </row>
    <row r="23" spans="1:8" ht="15.75" customHeight="1" x14ac:dyDescent="0.2">
      <c r="A23" s="1" t="s">
        <v>166</v>
      </c>
      <c r="B23" s="6">
        <f t="shared" si="0"/>
        <v>42992</v>
      </c>
      <c r="C23" s="37" t="str">
        <f t="shared" si="1"/>
        <v>Patti</v>
      </c>
      <c r="D23" s="1" t="s">
        <v>20</v>
      </c>
      <c r="E23" s="1">
        <v>30</v>
      </c>
      <c r="F23" s="1" t="s">
        <v>144</v>
      </c>
      <c r="G23" s="1" t="b">
        <f ca="1">AND(B23&lt;TODAY(),NOT(OR(D23="Yes",D23="N/A")))</f>
        <v>1</v>
      </c>
    </row>
    <row r="24" spans="1:8" ht="15.75" customHeight="1" x14ac:dyDescent="0.2">
      <c r="A24" s="1" t="s">
        <v>19</v>
      </c>
      <c r="B24" s="6">
        <f t="shared" si="0"/>
        <v>42992</v>
      </c>
      <c r="C24" s="37" t="str">
        <f t="shared" si="1"/>
        <v>JohnW</v>
      </c>
      <c r="D24" s="1" t="s">
        <v>6</v>
      </c>
      <c r="E24" s="1">
        <v>30</v>
      </c>
      <c r="F24" s="1" t="s">
        <v>149</v>
      </c>
      <c r="G24" s="1" t="b">
        <f t="shared" ca="1" si="2"/>
        <v>0</v>
      </c>
    </row>
    <row r="25" spans="1:8" ht="15.75" customHeight="1" x14ac:dyDescent="0.2">
      <c r="A25" s="1" t="s">
        <v>181</v>
      </c>
      <c r="B25" s="6">
        <f t="shared" si="0"/>
        <v>42992</v>
      </c>
      <c r="C25" s="37" t="str">
        <f t="shared" si="1"/>
        <v>Patti</v>
      </c>
      <c r="D25" s="1" t="s">
        <v>20</v>
      </c>
      <c r="E25" s="1">
        <v>30</v>
      </c>
      <c r="F25" s="1" t="s">
        <v>174</v>
      </c>
      <c r="G25" s="1" t="b">
        <f t="shared" ca="1" si="2"/>
        <v>1</v>
      </c>
    </row>
    <row r="26" spans="1:8" ht="15.75" customHeight="1" x14ac:dyDescent="0.2">
      <c r="A26" s="1" t="s">
        <v>21</v>
      </c>
      <c r="B26" s="6">
        <f t="shared" si="0"/>
        <v>42992</v>
      </c>
      <c r="C26" s="37" t="str">
        <f t="shared" si="1"/>
        <v>Patti</v>
      </c>
      <c r="D26" s="1" t="s">
        <v>6</v>
      </c>
      <c r="E26" s="1">
        <v>30</v>
      </c>
      <c r="F26" s="1" t="s">
        <v>174</v>
      </c>
      <c r="G26" s="1" t="b">
        <f t="shared" ca="1" si="2"/>
        <v>0</v>
      </c>
    </row>
    <row r="27" spans="1:8" ht="15.75" customHeight="1" x14ac:dyDescent="0.2">
      <c r="A27" s="1" t="s">
        <v>22</v>
      </c>
      <c r="B27" s="6">
        <f t="shared" si="0"/>
        <v>42992</v>
      </c>
      <c r="C27" s="37" t="str">
        <f t="shared" si="1"/>
        <v>Patti</v>
      </c>
      <c r="D27" s="1" t="s">
        <v>6</v>
      </c>
      <c r="E27" s="1">
        <v>30</v>
      </c>
      <c r="F27" s="1" t="s">
        <v>174</v>
      </c>
      <c r="G27" s="1" t="b">
        <f t="shared" ca="1" si="2"/>
        <v>0</v>
      </c>
    </row>
    <row r="28" spans="1:8" ht="15.75" customHeight="1" x14ac:dyDescent="0.2">
      <c r="A28" s="1" t="s">
        <v>23</v>
      </c>
      <c r="B28" s="6">
        <f t="shared" si="0"/>
        <v>42992</v>
      </c>
      <c r="C28" s="37" t="str">
        <f t="shared" si="1"/>
        <v>Patti</v>
      </c>
      <c r="D28" s="1" t="s">
        <v>158</v>
      </c>
      <c r="E28" s="1">
        <v>30</v>
      </c>
      <c r="F28" s="1" t="s">
        <v>174</v>
      </c>
      <c r="G28" s="1" t="b">
        <f t="shared" ca="1" si="2"/>
        <v>0</v>
      </c>
    </row>
    <row r="29" spans="1:8" ht="15.75" customHeight="1" x14ac:dyDescent="0.2">
      <c r="A29" s="1" t="s">
        <v>24</v>
      </c>
      <c r="B29" s="6">
        <f t="shared" si="0"/>
        <v>42992</v>
      </c>
      <c r="C29" s="37" t="str">
        <f t="shared" si="1"/>
        <v>David</v>
      </c>
      <c r="D29" s="1" t="s">
        <v>20</v>
      </c>
      <c r="E29" s="1">
        <v>30</v>
      </c>
      <c r="F29" s="1" t="s">
        <v>141</v>
      </c>
      <c r="G29" s="1" t="b">
        <f t="shared" ca="1" si="2"/>
        <v>1</v>
      </c>
    </row>
    <row r="30" spans="1:8" ht="15.75" customHeight="1" x14ac:dyDescent="0.2">
      <c r="A30" s="1" t="s">
        <v>25</v>
      </c>
      <c r="B30" s="6">
        <f t="shared" si="0"/>
        <v>42992</v>
      </c>
      <c r="C30" s="37" t="str">
        <f t="shared" si="1"/>
        <v>Sharon</v>
      </c>
      <c r="D30" s="1" t="s">
        <v>20</v>
      </c>
      <c r="E30" s="1">
        <v>30</v>
      </c>
      <c r="F30" s="1" t="s">
        <v>152</v>
      </c>
      <c r="G30" s="1" t="b">
        <f t="shared" ca="1" si="2"/>
        <v>1</v>
      </c>
    </row>
    <row r="31" spans="1:8" ht="15.75" customHeight="1" x14ac:dyDescent="0.2">
      <c r="A31" s="1" t="s">
        <v>182</v>
      </c>
      <c r="B31" s="6">
        <f t="shared" si="0"/>
        <v>42992</v>
      </c>
      <c r="C31" s="37" t="str">
        <f t="shared" si="1"/>
        <v>Patti</v>
      </c>
      <c r="D31" s="1" t="s">
        <v>20</v>
      </c>
      <c r="E31" s="1">
        <v>30</v>
      </c>
      <c r="F31" s="1" t="s">
        <v>174</v>
      </c>
      <c r="G31" s="1" t="b">
        <f t="shared" ca="1" si="2"/>
        <v>1</v>
      </c>
    </row>
    <row r="32" spans="1:8" ht="15.75" customHeight="1" x14ac:dyDescent="0.2">
      <c r="A32" s="1" t="s">
        <v>184</v>
      </c>
      <c r="B32" s="6">
        <f t="shared" si="0"/>
        <v>43015</v>
      </c>
      <c r="C32" s="37" t="str">
        <f t="shared" si="1"/>
        <v>Patti</v>
      </c>
      <c r="D32" s="1" t="s">
        <v>20</v>
      </c>
      <c r="E32" s="1">
        <v>7</v>
      </c>
      <c r="F32" s="1" t="s">
        <v>174</v>
      </c>
      <c r="G32" s="1" t="b">
        <f ca="1">AND(B32&lt;TODAY(),NOT(OR(D32="Yes",D32="N/A")))</f>
        <v>1</v>
      </c>
    </row>
    <row r="33" spans="1:7" ht="15.75" customHeight="1" x14ac:dyDescent="0.2">
      <c r="A33" s="1" t="s">
        <v>27</v>
      </c>
      <c r="B33" s="6">
        <f t="shared" si="0"/>
        <v>43015</v>
      </c>
      <c r="C33" s="37" t="str">
        <f t="shared" si="1"/>
        <v>Patti</v>
      </c>
      <c r="D33" s="1" t="s">
        <v>210</v>
      </c>
      <c r="E33" s="1">
        <v>7</v>
      </c>
      <c r="F33" s="1" t="s">
        <v>174</v>
      </c>
      <c r="G33" s="1" t="b">
        <f ca="1">AND(B33&lt;TODAY(),NOT(OR(D33="Yes",D33="N/A")))</f>
        <v>0</v>
      </c>
    </row>
    <row r="34" spans="1:7" ht="15.75" customHeight="1" x14ac:dyDescent="0.2">
      <c r="A34" s="1" t="s">
        <v>28</v>
      </c>
      <c r="B34" s="6">
        <f t="shared" si="0"/>
        <v>43015</v>
      </c>
      <c r="C34" s="37" t="str">
        <f t="shared" si="1"/>
        <v>Patti</v>
      </c>
      <c r="D34" s="1" t="s">
        <v>210</v>
      </c>
      <c r="E34" s="1">
        <v>7</v>
      </c>
      <c r="F34" s="1" t="s">
        <v>174</v>
      </c>
      <c r="G34" s="1" t="b">
        <f ca="1">AND(B34&lt;TODAY(),NOT(OR(D34="Yes",D34="N/A")))</f>
        <v>0</v>
      </c>
    </row>
    <row r="35" spans="1:7" ht="15.75" customHeight="1" x14ac:dyDescent="0.2">
      <c r="A35" s="1"/>
      <c r="B35" s="6"/>
      <c r="C35" s="37"/>
      <c r="D35" s="1"/>
      <c r="E35" s="1"/>
      <c r="F35" s="1"/>
      <c r="G35" s="1"/>
    </row>
    <row r="36" spans="1:7" ht="15.75" customHeight="1" x14ac:dyDescent="0.2">
      <c r="A36" s="47" t="s">
        <v>172</v>
      </c>
      <c r="B36" s="37"/>
      <c r="C36" s="37"/>
      <c r="D36" s="1"/>
      <c r="E36" s="1"/>
      <c r="F36" s="1"/>
      <c r="G36" s="1"/>
    </row>
    <row r="37" spans="1:7" ht="15.75" customHeight="1" x14ac:dyDescent="0.2">
      <c r="A37" s="34" t="s">
        <v>29</v>
      </c>
      <c r="B37" s="6">
        <f t="shared" ref="B37:B43" si="7">$B$47-E37</f>
        <v>43022</v>
      </c>
      <c r="C37" s="37" t="str">
        <f t="shared" ref="C37:C43" si="8">VLOOKUP(F37,$A$45:$B$61,2,FALSE)</f>
        <v>Patti</v>
      </c>
      <c r="D37" s="1" t="s">
        <v>20</v>
      </c>
      <c r="E37" s="33">
        <v>0</v>
      </c>
      <c r="F37" s="1" t="s">
        <v>174</v>
      </c>
      <c r="G37" s="1" t="b">
        <f t="shared" ca="1" si="2"/>
        <v>0</v>
      </c>
    </row>
    <row r="38" spans="1:7" ht="15.75" customHeight="1" x14ac:dyDescent="0.2">
      <c r="A38" s="1" t="s">
        <v>168</v>
      </c>
      <c r="B38" s="6">
        <f t="shared" si="7"/>
        <v>43022</v>
      </c>
      <c r="C38" s="37" t="str">
        <f t="shared" si="8"/>
        <v>David</v>
      </c>
      <c r="D38" s="1" t="s">
        <v>20</v>
      </c>
      <c r="E38" s="33">
        <v>0</v>
      </c>
      <c r="F38" s="1" t="s">
        <v>141</v>
      </c>
      <c r="G38" s="1" t="b">
        <f t="shared" ca="1" si="2"/>
        <v>0</v>
      </c>
    </row>
    <row r="39" spans="1:7" ht="15.75" customHeight="1" x14ac:dyDescent="0.2">
      <c r="A39" s="1" t="s">
        <v>167</v>
      </c>
      <c r="B39" s="6">
        <f t="shared" si="7"/>
        <v>43022</v>
      </c>
      <c r="C39" s="37" t="str">
        <f t="shared" si="8"/>
        <v>Patti</v>
      </c>
      <c r="D39" s="1" t="s">
        <v>20</v>
      </c>
      <c r="E39" s="33">
        <v>0</v>
      </c>
      <c r="F39" s="1" t="s">
        <v>144</v>
      </c>
      <c r="G39" s="1" t="b">
        <f t="shared" ca="1" si="2"/>
        <v>0</v>
      </c>
    </row>
    <row r="40" spans="1:7" ht="15.75" customHeight="1" x14ac:dyDescent="0.2">
      <c r="A40" s="1" t="s">
        <v>169</v>
      </c>
      <c r="B40" s="6">
        <f t="shared" si="7"/>
        <v>43022</v>
      </c>
      <c r="C40" s="37" t="str">
        <f t="shared" si="8"/>
        <v>JC</v>
      </c>
      <c r="D40" s="1" t="s">
        <v>20</v>
      </c>
      <c r="E40" s="33">
        <v>0</v>
      </c>
      <c r="F40" s="1" t="s">
        <v>171</v>
      </c>
      <c r="G40" s="1" t="b">
        <f t="shared" ca="1" si="2"/>
        <v>0</v>
      </c>
    </row>
    <row r="41" spans="1:7" ht="15.75" customHeight="1" x14ac:dyDescent="0.2">
      <c r="A41" s="34" t="s">
        <v>150</v>
      </c>
      <c r="B41" s="6">
        <f t="shared" si="7"/>
        <v>43022</v>
      </c>
      <c r="C41" s="37" t="str">
        <f t="shared" si="8"/>
        <v>Patti</v>
      </c>
      <c r="D41" s="1" t="s">
        <v>20</v>
      </c>
      <c r="E41" s="33">
        <v>0</v>
      </c>
      <c r="F41" s="1" t="s">
        <v>144</v>
      </c>
      <c r="G41" s="1" t="b">
        <f t="shared" ca="1" si="2"/>
        <v>0</v>
      </c>
    </row>
    <row r="42" spans="1:7" ht="15.75" customHeight="1" x14ac:dyDescent="0.2">
      <c r="A42" s="34" t="s">
        <v>153</v>
      </c>
      <c r="B42" s="6">
        <f t="shared" si="7"/>
        <v>43022</v>
      </c>
      <c r="C42" s="37" t="str">
        <f t="shared" si="8"/>
        <v>JohnW</v>
      </c>
      <c r="D42" s="1" t="s">
        <v>20</v>
      </c>
      <c r="E42" s="33">
        <v>0</v>
      </c>
      <c r="F42" s="1" t="s">
        <v>149</v>
      </c>
      <c r="G42" s="1" t="b">
        <f t="shared" ca="1" si="2"/>
        <v>0</v>
      </c>
    </row>
    <row r="43" spans="1:7" ht="15.75" customHeight="1" x14ac:dyDescent="0.2">
      <c r="A43" s="34" t="s">
        <v>151</v>
      </c>
      <c r="B43" s="6">
        <f t="shared" si="7"/>
        <v>43022</v>
      </c>
      <c r="C43" s="37" t="str">
        <f t="shared" si="8"/>
        <v>Patti</v>
      </c>
      <c r="D43" s="1" t="s">
        <v>20</v>
      </c>
      <c r="E43" s="33">
        <v>0</v>
      </c>
      <c r="F43" s="1" t="s">
        <v>174</v>
      </c>
      <c r="G43" s="1" t="b">
        <f t="shared" ca="1" si="2"/>
        <v>0</v>
      </c>
    </row>
    <row r="45" spans="1:7" ht="15.75" customHeight="1" x14ac:dyDescent="0.2">
      <c r="A45" s="40" t="s">
        <v>156</v>
      </c>
      <c r="D45" s="45" t="s">
        <v>160</v>
      </c>
    </row>
    <row r="46" spans="1:7" ht="15.75" customHeight="1" x14ac:dyDescent="0.2">
      <c r="A46" s="43" t="s">
        <v>176</v>
      </c>
      <c r="B46" s="43" t="s">
        <v>185</v>
      </c>
      <c r="D46" s="56" t="s">
        <v>6</v>
      </c>
    </row>
    <row r="47" spans="1:7" ht="15.75" customHeight="1" x14ac:dyDescent="0.2">
      <c r="A47" s="43" t="s">
        <v>177</v>
      </c>
      <c r="B47" s="48">
        <v>43022</v>
      </c>
      <c r="D47" s="56" t="s">
        <v>20</v>
      </c>
    </row>
    <row r="48" spans="1:7" ht="15.75" customHeight="1" x14ac:dyDescent="0.2">
      <c r="A48" s="56" t="s">
        <v>137</v>
      </c>
      <c r="B48" s="43" t="s">
        <v>189</v>
      </c>
      <c r="D48" s="56" t="s">
        <v>183</v>
      </c>
    </row>
    <row r="49" spans="1:4" ht="15.75" customHeight="1" x14ac:dyDescent="0.2">
      <c r="A49" s="56" t="s">
        <v>138</v>
      </c>
      <c r="B49" s="43" t="s">
        <v>154</v>
      </c>
      <c r="D49" s="56" t="s">
        <v>158</v>
      </c>
    </row>
    <row r="50" spans="1:4" ht="15.75" customHeight="1" x14ac:dyDescent="0.2">
      <c r="A50" s="56" t="s">
        <v>138</v>
      </c>
    </row>
    <row r="51" spans="1:4" ht="15.75" customHeight="1" x14ac:dyDescent="0.2">
      <c r="A51" s="46" t="s">
        <v>164</v>
      </c>
      <c r="B51" s="46" t="s">
        <v>163</v>
      </c>
    </row>
    <row r="52" spans="1:4" ht="15.75" customHeight="1" x14ac:dyDescent="0.2">
      <c r="A52" s="56" t="s">
        <v>141</v>
      </c>
      <c r="B52" s="56" t="s">
        <v>140</v>
      </c>
    </row>
    <row r="53" spans="1:4" ht="15.75" customHeight="1" x14ac:dyDescent="0.2">
      <c r="A53" s="56" t="s">
        <v>142</v>
      </c>
      <c r="B53" s="35" t="s">
        <v>11</v>
      </c>
    </row>
    <row r="54" spans="1:4" ht="15.75" customHeight="1" x14ac:dyDescent="0.2">
      <c r="A54" s="56" t="s">
        <v>143</v>
      </c>
      <c r="B54" s="43" t="s">
        <v>162</v>
      </c>
    </row>
    <row r="55" spans="1:4" ht="15.75" customHeight="1" x14ac:dyDescent="0.2">
      <c r="A55" s="43" t="s">
        <v>171</v>
      </c>
      <c r="B55" s="56" t="s">
        <v>162</v>
      </c>
    </row>
    <row r="56" spans="1:4" ht="15.75" customHeight="1" x14ac:dyDescent="0.2">
      <c r="A56" s="56" t="s">
        <v>144</v>
      </c>
      <c r="B56" s="56" t="s">
        <v>154</v>
      </c>
    </row>
    <row r="57" spans="1:4" ht="15.75" customHeight="1" x14ac:dyDescent="0.2">
      <c r="A57" s="35" t="s">
        <v>149</v>
      </c>
      <c r="B57" s="56" t="s">
        <v>161</v>
      </c>
    </row>
    <row r="58" spans="1:4" ht="15.75" customHeight="1" x14ac:dyDescent="0.2">
      <c r="A58" s="35" t="s">
        <v>152</v>
      </c>
      <c r="B58" s="56" t="s">
        <v>26</v>
      </c>
    </row>
    <row r="59" spans="1:4" ht="15.75" customHeight="1" x14ac:dyDescent="0.2">
      <c r="A59" s="56" t="s">
        <v>146</v>
      </c>
      <c r="B59" s="56" t="s">
        <v>139</v>
      </c>
    </row>
    <row r="60" spans="1:4" ht="15.75" customHeight="1" x14ac:dyDescent="0.2">
      <c r="A60" s="56" t="s">
        <v>147</v>
      </c>
      <c r="B60" s="56" t="s">
        <v>140</v>
      </c>
    </row>
    <row r="61" spans="1:4" ht="15.75" customHeight="1" x14ac:dyDescent="0.2">
      <c r="A61" s="36" t="s">
        <v>145</v>
      </c>
      <c r="B61" s="36" t="s">
        <v>145</v>
      </c>
      <c r="C61" s="44" t="s">
        <v>159</v>
      </c>
    </row>
  </sheetData>
  <conditionalFormatting sqref="A4:A16 A19 A21:A30 A40:A43 A33:A35">
    <cfRule type="expression" dxfId="14" priority="14">
      <formula>G4</formula>
    </cfRule>
  </conditionalFormatting>
  <conditionalFormatting sqref="A4 A40:A43">
    <cfRule type="expression" dxfId="13" priority="13">
      <formula>G4="TRUE"</formula>
    </cfRule>
  </conditionalFormatting>
  <conditionalFormatting sqref="A37">
    <cfRule type="expression" dxfId="12" priority="11">
      <formula>G37="TRUE"</formula>
    </cfRule>
  </conditionalFormatting>
  <conditionalFormatting sqref="A37">
    <cfRule type="expression" dxfId="11" priority="12">
      <formula>G37</formula>
    </cfRule>
  </conditionalFormatting>
  <conditionalFormatting sqref="A38">
    <cfRule type="expression" dxfId="10" priority="10">
      <formula>G38</formula>
    </cfRule>
  </conditionalFormatting>
  <conditionalFormatting sqref="A38">
    <cfRule type="expression" dxfId="9" priority="9">
      <formula>G38="TRUE"</formula>
    </cfRule>
  </conditionalFormatting>
  <conditionalFormatting sqref="A20">
    <cfRule type="expression" dxfId="8" priority="7">
      <formula>G20</formula>
    </cfRule>
  </conditionalFormatting>
  <conditionalFormatting sqref="A39">
    <cfRule type="expression" dxfId="7" priority="6">
      <formula>G39</formula>
    </cfRule>
  </conditionalFormatting>
  <conditionalFormatting sqref="A39">
    <cfRule type="expression" dxfId="6" priority="5">
      <formula>G39="TRUE"</formula>
    </cfRule>
  </conditionalFormatting>
  <conditionalFormatting sqref="A36">
    <cfRule type="expression" dxfId="5" priority="8">
      <formula>#REF!</formula>
    </cfRule>
  </conditionalFormatting>
  <conditionalFormatting sqref="A18">
    <cfRule type="expression" dxfId="4" priority="4">
      <formula>G18</formula>
    </cfRule>
  </conditionalFormatting>
  <conditionalFormatting sqref="A31">
    <cfRule type="expression" dxfId="3" priority="3">
      <formula>G31</formula>
    </cfRule>
  </conditionalFormatting>
  <conditionalFormatting sqref="A32">
    <cfRule type="expression" dxfId="2" priority="2">
      <formula>G32</formula>
    </cfRule>
  </conditionalFormatting>
  <conditionalFormatting sqref="A17">
    <cfRule type="expression" dxfId="1" priority="1">
      <formula>G17</formula>
    </cfRule>
  </conditionalFormatting>
  <dataValidations count="2">
    <dataValidation type="list" showErrorMessage="1" sqref="D4:D35" xr:uid="{00000000-0002-0000-0100-000000000000}">
      <formula1>$D$46:$D$49</formula1>
    </dataValidation>
    <dataValidation type="list" showErrorMessage="1" sqref="D36:D43" xr:uid="{00000000-0002-0000-0100-000001000000}">
      <formula1>"Yes,No"</formula1>
    </dataValidation>
  </dataValidations>
  <pageMargins left="0.25" right="0.25" top="0.75" bottom="0.75" header="0.3" footer="0.3"/>
  <pageSetup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0"/>
  <sheetViews>
    <sheetView workbookViewId="0"/>
  </sheetViews>
  <sheetFormatPr defaultColWidth="14.42578125" defaultRowHeight="15.75" customHeight="1" x14ac:dyDescent="0.2"/>
  <cols>
    <col min="1" max="1" width="35.140625" customWidth="1"/>
    <col min="4" max="4" width="12.28515625" customWidth="1"/>
    <col min="5" max="7" width="0" hidden="1"/>
    <col min="8" max="8" width="45.7109375" customWidth="1"/>
    <col min="9" max="9" width="81.5703125" customWidth="1"/>
  </cols>
  <sheetData>
    <row r="1" spans="1:8" ht="15.75" customHeight="1" x14ac:dyDescent="0.2">
      <c r="A1" s="1" t="s">
        <v>30</v>
      </c>
    </row>
    <row r="2" spans="1:8" ht="15.75" customHeight="1" x14ac:dyDescent="0.2">
      <c r="A2" s="2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  <c r="G2" s="3" t="s">
        <v>37</v>
      </c>
      <c r="H2" s="4" t="s">
        <v>38</v>
      </c>
    </row>
    <row r="3" spans="1:8" ht="15.75" customHeight="1" x14ac:dyDescent="0.2">
      <c r="A3" s="5" t="s">
        <v>39</v>
      </c>
      <c r="B3" s="6">
        <f t="shared" ref="B3:B25" si="0">$B$34-$E3</f>
        <v>41578</v>
      </c>
      <c r="C3" t="str">
        <f>$B$37</f>
        <v>Taylor</v>
      </c>
      <c r="D3" s="1" t="s">
        <v>40</v>
      </c>
      <c r="E3" s="1">
        <v>365</v>
      </c>
      <c r="F3" s="1" t="b">
        <f t="shared" ref="F3:F25" ca="1" si="1">AND(B3&lt;TODAY(), NOT(D3="Yes"))</f>
        <v>1</v>
      </c>
      <c r="G3" s="7"/>
      <c r="H3" s="8"/>
    </row>
    <row r="4" spans="1:8" ht="15.75" customHeight="1" x14ac:dyDescent="0.2">
      <c r="A4" s="5" t="s">
        <v>41</v>
      </c>
      <c r="B4" s="6">
        <f t="shared" si="0"/>
        <v>41578</v>
      </c>
      <c r="C4" t="str">
        <f>$B$37</f>
        <v>Taylor</v>
      </c>
      <c r="D4" s="1" t="s">
        <v>42</v>
      </c>
      <c r="E4" s="1">
        <v>365</v>
      </c>
      <c r="F4" s="1" t="b">
        <f t="shared" ca="1" si="1"/>
        <v>1</v>
      </c>
      <c r="G4" s="9" t="s">
        <v>43</v>
      </c>
      <c r="H4" s="8"/>
    </row>
    <row r="5" spans="1:8" ht="15.75" customHeight="1" x14ac:dyDescent="0.2">
      <c r="A5" s="5" t="s">
        <v>44</v>
      </c>
      <c r="B5" s="6">
        <f t="shared" si="0"/>
        <v>41578</v>
      </c>
      <c r="C5" t="str">
        <f>$B$37</f>
        <v>Taylor</v>
      </c>
      <c r="D5" s="1" t="s">
        <v>45</v>
      </c>
      <c r="E5" s="1">
        <v>365</v>
      </c>
      <c r="F5" s="1" t="b">
        <f t="shared" ca="1" si="1"/>
        <v>1</v>
      </c>
      <c r="G5" s="7"/>
      <c r="H5" s="10" t="s">
        <v>46</v>
      </c>
    </row>
    <row r="6" spans="1:8" ht="15.75" customHeight="1" x14ac:dyDescent="0.2">
      <c r="A6" s="5" t="s">
        <v>47</v>
      </c>
      <c r="B6" s="6">
        <f t="shared" si="0"/>
        <v>41578</v>
      </c>
      <c r="C6" t="str">
        <f>$B$37</f>
        <v>Taylor</v>
      </c>
      <c r="D6" s="1" t="s">
        <v>48</v>
      </c>
      <c r="E6" s="1">
        <v>365</v>
      </c>
      <c r="F6" s="1" t="b">
        <f t="shared" ca="1" si="1"/>
        <v>1</v>
      </c>
      <c r="G6" s="9" t="s">
        <v>49</v>
      </c>
      <c r="H6" s="8"/>
    </row>
    <row r="7" spans="1:8" ht="15.75" customHeight="1" x14ac:dyDescent="0.2">
      <c r="A7" s="5" t="s">
        <v>50</v>
      </c>
      <c r="B7" s="6">
        <f t="shared" si="0"/>
        <v>41578</v>
      </c>
      <c r="C7" t="str">
        <f>$B$37</f>
        <v>Taylor</v>
      </c>
      <c r="D7" s="1" t="s">
        <v>51</v>
      </c>
      <c r="E7" s="1">
        <v>365</v>
      </c>
      <c r="F7" s="1" t="b">
        <f t="shared" ca="1" si="1"/>
        <v>1</v>
      </c>
      <c r="G7" s="9" t="s">
        <v>52</v>
      </c>
      <c r="H7" s="10" t="s">
        <v>53</v>
      </c>
    </row>
    <row r="8" spans="1:8" ht="15.75" customHeight="1" x14ac:dyDescent="0.2">
      <c r="A8" s="5" t="s">
        <v>54</v>
      </c>
      <c r="B8" s="6">
        <f t="shared" si="0"/>
        <v>41578</v>
      </c>
      <c r="C8" s="1" t="s">
        <v>55</v>
      </c>
      <c r="D8" s="1" t="s">
        <v>56</v>
      </c>
      <c r="E8" s="1">
        <v>365</v>
      </c>
      <c r="F8" s="1" t="b">
        <f t="shared" ca="1" si="1"/>
        <v>1</v>
      </c>
      <c r="G8" s="7"/>
      <c r="H8" s="8"/>
    </row>
    <row r="9" spans="1:8" ht="15.75" customHeight="1" x14ac:dyDescent="0.2">
      <c r="A9" s="5" t="s">
        <v>57</v>
      </c>
      <c r="B9" s="6">
        <f t="shared" si="0"/>
        <v>41578</v>
      </c>
      <c r="C9" s="1" t="s">
        <v>58</v>
      </c>
      <c r="D9" s="1" t="s">
        <v>59</v>
      </c>
      <c r="E9" s="1">
        <v>365</v>
      </c>
      <c r="F9" s="1" t="b">
        <f t="shared" ca="1" si="1"/>
        <v>1</v>
      </c>
      <c r="G9" s="7"/>
      <c r="H9" s="8"/>
    </row>
    <row r="10" spans="1:8" ht="15.75" customHeight="1" x14ac:dyDescent="0.2">
      <c r="A10" s="5" t="s">
        <v>60</v>
      </c>
      <c r="B10" s="6">
        <f t="shared" si="0"/>
        <v>41578</v>
      </c>
      <c r="C10" t="str">
        <f>$B$37</f>
        <v>Taylor</v>
      </c>
      <c r="D10" s="1" t="s">
        <v>61</v>
      </c>
      <c r="E10" s="1">
        <v>365</v>
      </c>
      <c r="F10" s="1" t="b">
        <f t="shared" ca="1" si="1"/>
        <v>1</v>
      </c>
      <c r="G10" s="9" t="s">
        <v>62</v>
      </c>
      <c r="H10" s="8"/>
    </row>
    <row r="11" spans="1:8" ht="15.75" customHeight="1" x14ac:dyDescent="0.2">
      <c r="A11" s="5" t="s">
        <v>63</v>
      </c>
      <c r="B11" s="6">
        <f t="shared" si="0"/>
        <v>41763</v>
      </c>
      <c r="C11" t="str">
        <f>$B$38</f>
        <v>Chalfan</v>
      </c>
      <c r="D11" s="1" t="s">
        <v>64</v>
      </c>
      <c r="E11" s="1">
        <f>180</f>
        <v>180</v>
      </c>
      <c r="F11" s="1" t="b">
        <f t="shared" ca="1" si="1"/>
        <v>1</v>
      </c>
      <c r="G11" s="7"/>
      <c r="H11" s="10"/>
    </row>
    <row r="12" spans="1:8" ht="15.75" customHeight="1" x14ac:dyDescent="0.2">
      <c r="A12" s="5" t="s">
        <v>65</v>
      </c>
      <c r="B12" s="6">
        <f t="shared" si="0"/>
        <v>41853</v>
      </c>
      <c r="C12" t="str">
        <f>$B$37</f>
        <v>Taylor</v>
      </c>
      <c r="D12" s="1" t="s">
        <v>66</v>
      </c>
      <c r="E12" s="1">
        <v>90</v>
      </c>
      <c r="F12" s="1" t="b">
        <f t="shared" ca="1" si="1"/>
        <v>1</v>
      </c>
      <c r="G12" s="7"/>
      <c r="H12" s="10"/>
    </row>
    <row r="13" spans="1:8" ht="15.75" customHeight="1" x14ac:dyDescent="0.2">
      <c r="A13" s="32" t="s">
        <v>67</v>
      </c>
      <c r="B13" s="11">
        <f t="shared" si="0"/>
        <v>41883</v>
      </c>
      <c r="C13" t="str">
        <f>$B$37</f>
        <v>Taylor</v>
      </c>
      <c r="D13" s="33" t="s">
        <v>68</v>
      </c>
      <c r="E13" s="12">
        <v>60</v>
      </c>
      <c r="F13" s="13" t="b">
        <f t="shared" ca="1" si="1"/>
        <v>1</v>
      </c>
      <c r="G13" s="14"/>
      <c r="H13" s="10" t="s">
        <v>69</v>
      </c>
    </row>
    <row r="14" spans="1:8" ht="15.75" customHeight="1" x14ac:dyDescent="0.2">
      <c r="A14" s="5" t="s">
        <v>70</v>
      </c>
      <c r="B14" s="6">
        <f t="shared" si="0"/>
        <v>41853</v>
      </c>
      <c r="C14" t="str">
        <f>$B$37</f>
        <v>Taylor</v>
      </c>
      <c r="D14" s="1" t="s">
        <v>71</v>
      </c>
      <c r="E14" s="1">
        <v>90</v>
      </c>
      <c r="F14" s="1" t="b">
        <f t="shared" ca="1" si="1"/>
        <v>1</v>
      </c>
      <c r="G14" s="9" t="s">
        <v>72</v>
      </c>
      <c r="H14" s="10" t="s">
        <v>73</v>
      </c>
    </row>
    <row r="15" spans="1:8" ht="15.75" customHeight="1" x14ac:dyDescent="0.2">
      <c r="A15" s="5" t="s">
        <v>74</v>
      </c>
      <c r="B15" s="6">
        <f t="shared" si="0"/>
        <v>41913</v>
      </c>
      <c r="C15" t="str">
        <f>$B$36</f>
        <v>Kasner</v>
      </c>
      <c r="D15" s="1" t="s">
        <v>75</v>
      </c>
      <c r="E15" s="1">
        <v>30</v>
      </c>
      <c r="F15" s="1" t="b">
        <f t="shared" ca="1" si="1"/>
        <v>1</v>
      </c>
      <c r="G15" s="15"/>
      <c r="H15" s="10" t="s">
        <v>76</v>
      </c>
    </row>
    <row r="16" spans="1:8" ht="15.75" customHeight="1" x14ac:dyDescent="0.2">
      <c r="A16" s="5" t="s">
        <v>77</v>
      </c>
      <c r="B16" s="6">
        <f t="shared" si="0"/>
        <v>41883</v>
      </c>
      <c r="C16" t="str">
        <f>$B$39</f>
        <v>Stephens</v>
      </c>
      <c r="D16" s="1" t="s">
        <v>78</v>
      </c>
      <c r="E16" s="1">
        <v>60</v>
      </c>
      <c r="F16" s="1" t="b">
        <f t="shared" ca="1" si="1"/>
        <v>1</v>
      </c>
      <c r="G16" s="16"/>
      <c r="H16" s="10" t="s">
        <v>79</v>
      </c>
    </row>
    <row r="17" spans="1:29" ht="15.75" customHeight="1" x14ac:dyDescent="0.2">
      <c r="A17" s="5" t="s">
        <v>80</v>
      </c>
      <c r="B17" s="6">
        <f t="shared" si="0"/>
        <v>41913</v>
      </c>
      <c r="C17" t="str">
        <f>$B$40</f>
        <v>White</v>
      </c>
      <c r="D17" s="1" t="s">
        <v>81</v>
      </c>
      <c r="E17" s="1">
        <v>30</v>
      </c>
      <c r="F17" s="1" t="b">
        <f t="shared" ca="1" si="1"/>
        <v>1</v>
      </c>
      <c r="G17" s="15"/>
      <c r="H17" s="10" t="s">
        <v>82</v>
      </c>
    </row>
    <row r="18" spans="1:29" ht="15.75" customHeight="1" x14ac:dyDescent="0.2">
      <c r="A18" s="5" t="s">
        <v>83</v>
      </c>
      <c r="B18" s="6">
        <f t="shared" si="0"/>
        <v>41913</v>
      </c>
      <c r="C18" t="str">
        <f>B37</f>
        <v>Taylor</v>
      </c>
      <c r="D18" s="1" t="s">
        <v>84</v>
      </c>
      <c r="E18" s="1">
        <v>30</v>
      </c>
      <c r="F18" s="1" t="b">
        <f t="shared" ca="1" si="1"/>
        <v>1</v>
      </c>
      <c r="G18" s="16" t="s">
        <v>85</v>
      </c>
      <c r="H18" s="10" t="s">
        <v>86</v>
      </c>
    </row>
    <row r="19" spans="1:29" ht="15.75" customHeight="1" x14ac:dyDescent="0.2">
      <c r="A19" s="5" t="s">
        <v>87</v>
      </c>
      <c r="B19" s="6">
        <f t="shared" si="0"/>
        <v>41913</v>
      </c>
      <c r="C19" t="str">
        <f>$B$36</f>
        <v>Kasner</v>
      </c>
      <c r="D19" s="1" t="s">
        <v>88</v>
      </c>
      <c r="E19" s="1">
        <v>30</v>
      </c>
      <c r="F19" s="1" t="b">
        <f t="shared" ca="1" si="1"/>
        <v>1</v>
      </c>
      <c r="G19" s="15"/>
      <c r="H19" s="10" t="s">
        <v>89</v>
      </c>
    </row>
    <row r="20" spans="1:29" ht="15.75" customHeight="1" x14ac:dyDescent="0.2">
      <c r="A20" s="5" t="s">
        <v>90</v>
      </c>
      <c r="B20" s="6">
        <f t="shared" si="0"/>
        <v>41913</v>
      </c>
      <c r="C20" t="str">
        <f>$B$36</f>
        <v>Kasner</v>
      </c>
      <c r="D20" s="1" t="s">
        <v>91</v>
      </c>
      <c r="E20" s="1">
        <v>30</v>
      </c>
      <c r="F20" s="1" t="b">
        <f t="shared" ca="1" si="1"/>
        <v>1</v>
      </c>
      <c r="G20" s="15"/>
      <c r="H20" s="10" t="s">
        <v>92</v>
      </c>
    </row>
    <row r="21" spans="1:29" ht="15.75" customHeight="1" x14ac:dyDescent="0.2">
      <c r="A21" s="5" t="s">
        <v>93</v>
      </c>
      <c r="B21" s="6">
        <f t="shared" si="0"/>
        <v>41913</v>
      </c>
      <c r="C21" t="str">
        <f>$B$36</f>
        <v>Kasner</v>
      </c>
      <c r="D21" s="1" t="s">
        <v>94</v>
      </c>
      <c r="E21" s="1">
        <v>30</v>
      </c>
      <c r="F21" s="1" t="b">
        <f t="shared" ca="1" si="1"/>
        <v>1</v>
      </c>
      <c r="G21" s="15"/>
      <c r="H21" s="10" t="s">
        <v>95</v>
      </c>
    </row>
    <row r="22" spans="1:29" ht="15.75" customHeight="1" x14ac:dyDescent="0.2">
      <c r="A22" s="5" t="s">
        <v>96</v>
      </c>
      <c r="B22" s="6">
        <f t="shared" si="0"/>
        <v>41913</v>
      </c>
      <c r="C22" t="str">
        <f>$B$36</f>
        <v>Kasner</v>
      </c>
      <c r="D22" s="1" t="s">
        <v>97</v>
      </c>
      <c r="E22" s="1">
        <v>30</v>
      </c>
      <c r="F22" s="1" t="b">
        <f t="shared" ca="1" si="1"/>
        <v>1</v>
      </c>
      <c r="G22" s="15"/>
      <c r="H22" s="10" t="s">
        <v>98</v>
      </c>
    </row>
    <row r="23" spans="1:29" ht="15.75" customHeight="1" x14ac:dyDescent="0.2">
      <c r="A23" s="5" t="s">
        <v>99</v>
      </c>
      <c r="B23" s="6">
        <f t="shared" si="0"/>
        <v>41913</v>
      </c>
      <c r="C23" s="1" t="s">
        <v>100</v>
      </c>
      <c r="D23" s="1" t="s">
        <v>101</v>
      </c>
      <c r="E23" s="1">
        <v>30</v>
      </c>
      <c r="F23" s="1" t="b">
        <f t="shared" ca="1" si="1"/>
        <v>1</v>
      </c>
      <c r="G23" s="16" t="s">
        <v>102</v>
      </c>
      <c r="H23" s="10" t="s">
        <v>103</v>
      </c>
    </row>
    <row r="24" spans="1:29" ht="15.75" customHeight="1" x14ac:dyDescent="0.2">
      <c r="A24" s="5" t="s">
        <v>104</v>
      </c>
      <c r="B24" s="6">
        <f t="shared" si="0"/>
        <v>41936</v>
      </c>
      <c r="C24" t="str">
        <f>$B$36</f>
        <v>Kasner</v>
      </c>
      <c r="D24" s="1" t="s">
        <v>105</v>
      </c>
      <c r="E24" s="1">
        <v>7</v>
      </c>
      <c r="F24" s="1" t="b">
        <f t="shared" ca="1" si="1"/>
        <v>1</v>
      </c>
      <c r="G24" s="15"/>
      <c r="H24" s="10" t="s">
        <v>106</v>
      </c>
    </row>
    <row r="25" spans="1:29" ht="15.75" customHeight="1" x14ac:dyDescent="0.2">
      <c r="A25" s="17" t="s">
        <v>107</v>
      </c>
      <c r="B25" s="18">
        <f t="shared" si="0"/>
        <v>41936</v>
      </c>
      <c r="C25" s="18" t="str">
        <f>$B$36</f>
        <v>Kasner</v>
      </c>
      <c r="D25" s="19" t="s">
        <v>108</v>
      </c>
      <c r="E25" s="19">
        <v>7</v>
      </c>
      <c r="F25" s="19" t="b">
        <f t="shared" ca="1" si="1"/>
        <v>1</v>
      </c>
      <c r="G25" s="20"/>
      <c r="H25" s="21" t="s">
        <v>109</v>
      </c>
    </row>
    <row r="26" spans="1:29" ht="15.75" customHeight="1" x14ac:dyDescent="0.2">
      <c r="A26" s="5"/>
      <c r="D26" s="1"/>
      <c r="E26" s="1"/>
      <c r="F26" s="1"/>
      <c r="G26" s="15"/>
      <c r="H26" s="9"/>
    </row>
    <row r="27" spans="1:29" ht="15.75" customHeight="1" x14ac:dyDescent="0.2">
      <c r="A27" s="5" t="s">
        <v>110</v>
      </c>
      <c r="D27" s="1"/>
      <c r="E27" s="1"/>
      <c r="F27" s="1"/>
      <c r="G27" s="15"/>
      <c r="H27" s="9"/>
    </row>
    <row r="28" spans="1:29" ht="15.75" customHeight="1" x14ac:dyDescent="0.2">
      <c r="A28" s="22" t="s">
        <v>111</v>
      </c>
      <c r="B28" s="23">
        <f>$B$34</f>
        <v>41943</v>
      </c>
      <c r="C28" s="24" t="str">
        <f>$B$36</f>
        <v>Kasner</v>
      </c>
      <c r="D28" s="24" t="s">
        <v>112</v>
      </c>
      <c r="E28" s="24"/>
      <c r="F28" s="25" t="b">
        <f ca="1">AND(B28&lt;TODAY(), NOT(D28="Yes"))</f>
        <v>1</v>
      </c>
      <c r="G28" s="26"/>
      <c r="H28" s="27" t="s">
        <v>113</v>
      </c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spans="1:29" ht="15.75" customHeight="1" x14ac:dyDescent="0.2">
      <c r="A29" s="5" t="s">
        <v>114</v>
      </c>
      <c r="B29" s="6">
        <f>$B$35</f>
        <v>41945</v>
      </c>
      <c r="C29" t="str">
        <f>$B$39</f>
        <v>Stephens</v>
      </c>
      <c r="D29" s="1" t="s">
        <v>115</v>
      </c>
      <c r="E29" s="1"/>
      <c r="F29" s="1" t="b">
        <f ca="1">AND(B29&lt;TODAY(), NOT(D29="Yes"))</f>
        <v>1</v>
      </c>
      <c r="G29" s="15"/>
      <c r="H29" s="10" t="s">
        <v>116</v>
      </c>
    </row>
    <row r="30" spans="1:29" ht="15.75" customHeight="1" x14ac:dyDescent="0.2">
      <c r="A30" s="5" t="s">
        <v>117</v>
      </c>
      <c r="B30" s="6">
        <f>$B$35</f>
        <v>41945</v>
      </c>
      <c r="C30" t="str">
        <f>$B$40</f>
        <v>White</v>
      </c>
      <c r="D30" s="1" t="s">
        <v>118</v>
      </c>
      <c r="E30" s="1"/>
      <c r="F30" s="1" t="b">
        <f ca="1">AND(B30&lt;TODAY(), NOT(D30="Yes"))</f>
        <v>1</v>
      </c>
      <c r="G30" s="15"/>
      <c r="H30" s="10" t="s">
        <v>119</v>
      </c>
    </row>
    <row r="31" spans="1:29" ht="15.75" customHeight="1" x14ac:dyDescent="0.2">
      <c r="A31" s="17" t="s">
        <v>120</v>
      </c>
      <c r="B31" s="18">
        <f>$B$35</f>
        <v>41945</v>
      </c>
      <c r="C31" s="18" t="str">
        <f>$B$36</f>
        <v>Kasner</v>
      </c>
      <c r="D31" s="19" t="s">
        <v>121</v>
      </c>
      <c r="E31" s="19"/>
      <c r="F31" s="19" t="b">
        <f ca="1">AND(B31&lt;TODAY(), NOT(D31="Yes"))</f>
        <v>1</v>
      </c>
      <c r="G31" s="28" t="s">
        <v>122</v>
      </c>
      <c r="H31" s="21" t="s">
        <v>123</v>
      </c>
    </row>
    <row r="33" spans="1:2" ht="15.75" customHeight="1" x14ac:dyDescent="0.2">
      <c r="A33" s="61" t="s">
        <v>124</v>
      </c>
      <c r="B33" s="62"/>
    </row>
    <row r="34" spans="1:2" ht="12.75" x14ac:dyDescent="0.2">
      <c r="A34" s="5" t="s">
        <v>125</v>
      </c>
      <c r="B34" s="29">
        <v>41943</v>
      </c>
    </row>
    <row r="35" spans="1:2" ht="12.75" x14ac:dyDescent="0.2">
      <c r="A35" s="5" t="s">
        <v>126</v>
      </c>
      <c r="B35" s="29">
        <v>41945</v>
      </c>
    </row>
    <row r="36" spans="1:2" ht="12.75" x14ac:dyDescent="0.2">
      <c r="A36" s="5" t="s">
        <v>127</v>
      </c>
      <c r="B36" s="30" t="s">
        <v>128</v>
      </c>
    </row>
    <row r="37" spans="1:2" ht="12.75" x14ac:dyDescent="0.2">
      <c r="A37" s="5" t="s">
        <v>129</v>
      </c>
      <c r="B37" s="30" t="s">
        <v>130</v>
      </c>
    </row>
    <row r="38" spans="1:2" ht="12.75" x14ac:dyDescent="0.2">
      <c r="A38" s="5" t="s">
        <v>131</v>
      </c>
      <c r="B38" s="30" t="s">
        <v>132</v>
      </c>
    </row>
    <row r="39" spans="1:2" ht="12.75" x14ac:dyDescent="0.2">
      <c r="A39" s="5" t="s">
        <v>133</v>
      </c>
      <c r="B39" s="30" t="s">
        <v>134</v>
      </c>
    </row>
    <row r="40" spans="1:2" ht="12.75" x14ac:dyDescent="0.2">
      <c r="A40" s="17" t="s">
        <v>135</v>
      </c>
      <c r="B40" s="31" t="s">
        <v>136</v>
      </c>
    </row>
  </sheetData>
  <mergeCells count="1">
    <mergeCell ref="A33:B33"/>
  </mergeCells>
  <conditionalFormatting sqref="A3:A31">
    <cfRule type="expression" dxfId="0" priority="1">
      <formula>F3</formula>
    </cfRule>
  </conditionalFormatting>
  <dataValidations count="30">
    <dataValidation type="list" showErrorMessage="1" sqref="D3" xr:uid="{00000000-0002-0000-0200-000000000000}">
      <formula1>"Yes,No"</formula1>
    </dataValidation>
    <dataValidation type="list" showErrorMessage="1" sqref="D4" xr:uid="{00000000-0002-0000-0200-000001000000}">
      <formula1>"Yes,No"</formula1>
    </dataValidation>
    <dataValidation type="list" showErrorMessage="1" sqref="D5" xr:uid="{00000000-0002-0000-0200-000002000000}">
      <formula1>"Yes,No"</formula1>
    </dataValidation>
    <dataValidation type="list" showErrorMessage="1" sqref="D6" xr:uid="{00000000-0002-0000-0200-000003000000}">
      <formula1>"Yes,No"</formula1>
    </dataValidation>
    <dataValidation type="list" showErrorMessage="1" sqref="D7" xr:uid="{00000000-0002-0000-0200-000004000000}">
      <formula1>"Yes,No"</formula1>
    </dataValidation>
    <dataValidation type="list" showErrorMessage="1" sqref="D8" xr:uid="{00000000-0002-0000-0200-000005000000}">
      <formula1>"Yes,No"</formula1>
    </dataValidation>
    <dataValidation type="list" showErrorMessage="1" sqref="D9" xr:uid="{00000000-0002-0000-0200-000006000000}">
      <formula1>"Yes,No"</formula1>
    </dataValidation>
    <dataValidation type="list" showErrorMessage="1" sqref="D10" xr:uid="{00000000-0002-0000-0200-000007000000}">
      <formula1>"Yes,No"</formula1>
    </dataValidation>
    <dataValidation type="list" showErrorMessage="1" sqref="D11" xr:uid="{00000000-0002-0000-0200-000008000000}">
      <formula1>"Yes,No"</formula1>
    </dataValidation>
    <dataValidation type="list" showErrorMessage="1" sqref="D12" xr:uid="{00000000-0002-0000-0200-000009000000}">
      <formula1>"Yes,No"</formula1>
    </dataValidation>
    <dataValidation type="list" showErrorMessage="1" sqref="D13" xr:uid="{00000000-0002-0000-0200-00000A000000}">
      <formula1>"Yes,No"</formula1>
    </dataValidation>
    <dataValidation type="list" showErrorMessage="1" sqref="D14" xr:uid="{00000000-0002-0000-0200-00000B000000}">
      <formula1>"Yes,No"</formula1>
    </dataValidation>
    <dataValidation type="list" showErrorMessage="1" sqref="D15" xr:uid="{00000000-0002-0000-0200-00000C000000}">
      <formula1>"Yes,No"</formula1>
    </dataValidation>
    <dataValidation type="list" showErrorMessage="1" sqref="D16" xr:uid="{00000000-0002-0000-0200-00000D000000}">
      <formula1>"Yes,No"</formula1>
    </dataValidation>
    <dataValidation type="list" showErrorMessage="1" sqref="D17" xr:uid="{00000000-0002-0000-0200-00000E000000}">
      <formula1>"Yes,No"</formula1>
    </dataValidation>
    <dataValidation type="list" showErrorMessage="1" sqref="D18" xr:uid="{00000000-0002-0000-0200-00000F000000}">
      <formula1>"Yes,No"</formula1>
    </dataValidation>
    <dataValidation type="list" showErrorMessage="1" sqref="D19" xr:uid="{00000000-0002-0000-0200-000010000000}">
      <formula1>"Yes,No"</formula1>
    </dataValidation>
    <dataValidation type="list" showErrorMessage="1" sqref="D20" xr:uid="{00000000-0002-0000-0200-000011000000}">
      <formula1>"Yes,No"</formula1>
    </dataValidation>
    <dataValidation type="list" showErrorMessage="1" sqref="D21" xr:uid="{00000000-0002-0000-0200-000012000000}">
      <formula1>"Yes,No"</formula1>
    </dataValidation>
    <dataValidation type="list" showErrorMessage="1" sqref="D22" xr:uid="{00000000-0002-0000-0200-000013000000}">
      <formula1>"Yes,No"</formula1>
    </dataValidation>
    <dataValidation type="list" showErrorMessage="1" sqref="D23" xr:uid="{00000000-0002-0000-0200-000014000000}">
      <formula1>"Yes,No"</formula1>
    </dataValidation>
    <dataValidation type="list" showErrorMessage="1" sqref="D24" xr:uid="{00000000-0002-0000-0200-000015000000}">
      <formula1>"Yes,No"</formula1>
    </dataValidation>
    <dataValidation type="list" showErrorMessage="1" sqref="D25" xr:uid="{00000000-0002-0000-0200-000016000000}">
      <formula1>"Yes,No"</formula1>
    </dataValidation>
    <dataValidation type="list" showErrorMessage="1" sqref="D26" xr:uid="{00000000-0002-0000-0200-000017000000}">
      <formula1>"Yes,No"</formula1>
    </dataValidation>
    <dataValidation type="list" showErrorMessage="1" sqref="D27" xr:uid="{00000000-0002-0000-0200-000018000000}">
      <formula1>"Yes,No"</formula1>
    </dataValidation>
    <dataValidation type="list" showErrorMessage="1" sqref="D28" xr:uid="{00000000-0002-0000-0200-000019000000}">
      <formula1>"Yes,No"</formula1>
    </dataValidation>
    <dataValidation type="list" showErrorMessage="1" sqref="D29" xr:uid="{00000000-0002-0000-0200-00001A000000}">
      <formula1>"Yes,No"</formula1>
    </dataValidation>
    <dataValidation type="list" showErrorMessage="1" sqref="D30" xr:uid="{00000000-0002-0000-0200-00001B000000}">
      <formula1>"Yes,No"</formula1>
    </dataValidation>
    <dataValidation type="list" showErrorMessage="1" sqref="D31" xr:uid="{00000000-0002-0000-0200-00001C000000}">
      <formula1>"Yes,No"</formula1>
    </dataValidation>
    <dataValidation type="list" showErrorMessage="1" sqref="E31" xr:uid="{00000000-0002-0000-0200-00001D000000}">
      <formula1>"Yes,No"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Site Issues</vt:lpstr>
      <vt:lpstr>2017_10_Halloween</vt:lpstr>
      <vt:lpstr>2017_10_NLM</vt:lpstr>
      <vt:lpstr>Reference</vt:lpstr>
      <vt:lpstr>'2017_10_Halloween'!Print_Area</vt:lpstr>
      <vt:lpstr>'2017_10_NLM'!Print_Area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Daddy</dc:creator>
  <cp:lastModifiedBy>David Taylor</cp:lastModifiedBy>
  <cp:lastPrinted>2017-10-11T17:22:59Z</cp:lastPrinted>
  <dcterms:created xsi:type="dcterms:W3CDTF">2014-12-05T22:16:44Z</dcterms:created>
  <dcterms:modified xsi:type="dcterms:W3CDTF">2017-10-11T17:47:37Z</dcterms:modified>
</cp:coreProperties>
</file>