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4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4" i="1" l="1"/>
  <c r="L19" i="1"/>
  <c r="L22" i="1"/>
  <c r="C25" i="1"/>
  <c r="D25" i="1"/>
  <c r="E25" i="1"/>
  <c r="F25" i="1"/>
  <c r="G25" i="1"/>
  <c r="H25" i="1"/>
  <c r="I25" i="1"/>
  <c r="K25" i="1"/>
  <c r="L25" i="1"/>
  <c r="L28" i="1"/>
  <c r="G31" i="1"/>
  <c r="H31" i="1"/>
  <c r="I31" i="1"/>
  <c r="K31" i="1"/>
  <c r="L31" i="1"/>
  <c r="G34" i="1"/>
  <c r="H34" i="1"/>
  <c r="I34" i="1"/>
  <c r="L34" i="1"/>
  <c r="L15" i="1"/>
  <c r="L39" i="1"/>
  <c r="N12" i="1"/>
  <c r="N15" i="1"/>
  <c r="N19" i="1"/>
  <c r="N22" i="1"/>
  <c r="N25" i="1"/>
  <c r="N28" i="1"/>
  <c r="N31" i="1"/>
  <c r="N34" i="1"/>
  <c r="N37" i="1"/>
  <c r="N39" i="1"/>
  <c r="L37" i="1"/>
  <c r="L12" i="1"/>
  <c r="C37" i="1"/>
  <c r="D37" i="1"/>
  <c r="E37" i="1"/>
  <c r="F37" i="1"/>
  <c r="G37" i="1"/>
  <c r="H37" i="1"/>
  <c r="I37" i="1"/>
  <c r="K37" i="1"/>
  <c r="K39" i="1"/>
  <c r="M12" i="1"/>
  <c r="M15" i="1"/>
  <c r="M19" i="1"/>
  <c r="M22" i="1"/>
  <c r="M25" i="1"/>
  <c r="M28" i="1"/>
  <c r="M31" i="1"/>
  <c r="M34" i="1"/>
  <c r="M37" i="1"/>
  <c r="M39" i="1"/>
  <c r="J36" i="1"/>
  <c r="J39" i="1"/>
  <c r="C22" i="1"/>
  <c r="D22" i="1"/>
  <c r="E22" i="1"/>
  <c r="F22" i="1"/>
  <c r="G22" i="1"/>
  <c r="H22" i="1"/>
  <c r="I22" i="1"/>
  <c r="K22" i="1"/>
  <c r="C28" i="1"/>
  <c r="D28" i="1"/>
  <c r="E28" i="1"/>
  <c r="F28" i="1"/>
  <c r="G28" i="1"/>
  <c r="H28" i="1"/>
  <c r="I28" i="1"/>
  <c r="K28" i="1"/>
  <c r="J27" i="1"/>
  <c r="D19" i="1"/>
  <c r="E19" i="1"/>
  <c r="F19" i="1"/>
  <c r="G19" i="1"/>
  <c r="H19" i="1"/>
  <c r="I19" i="1"/>
  <c r="C19" i="1"/>
  <c r="K19" i="1"/>
  <c r="J18" i="1"/>
  <c r="C15" i="1"/>
  <c r="D15" i="1"/>
  <c r="E15" i="1"/>
  <c r="F15" i="1"/>
  <c r="G15" i="1"/>
  <c r="H15" i="1"/>
  <c r="I15" i="1"/>
  <c r="K15" i="1"/>
  <c r="J14" i="1"/>
  <c r="I12" i="1"/>
  <c r="C12" i="1"/>
  <c r="D12" i="1"/>
  <c r="E12" i="1"/>
  <c r="F12" i="1"/>
  <c r="G12" i="1"/>
  <c r="H12" i="1"/>
  <c r="K12" i="1"/>
  <c r="J11" i="1"/>
</calcChain>
</file>

<file path=xl/sharedStrings.xml><?xml version="1.0" encoding="utf-8"?>
<sst xmlns="http://schemas.openxmlformats.org/spreadsheetml/2006/main" count="53" uniqueCount="34">
  <si>
    <t>Day</t>
  </si>
  <si>
    <t>Spring NLM</t>
  </si>
  <si>
    <t>Spring KO</t>
  </si>
  <si>
    <t>Winter Sweetheart</t>
  </si>
  <si>
    <t>Sun Tan</t>
  </si>
  <si>
    <t>Fall NLM</t>
  </si>
  <si>
    <t>Fall Halloween</t>
  </si>
  <si>
    <t>Coincident sessions</t>
  </si>
  <si>
    <t>Lynnwood</t>
  </si>
  <si>
    <t>Coincident dates</t>
  </si>
  <si>
    <t>Monday</t>
  </si>
  <si>
    <t>Wednesday</t>
  </si>
  <si>
    <t>Thursday</t>
  </si>
  <si>
    <t>Friday</t>
  </si>
  <si>
    <t>Saturday</t>
  </si>
  <si>
    <t>Sunday</t>
  </si>
  <si>
    <t>Tuesday</t>
  </si>
  <si>
    <t>Seaside</t>
  </si>
  <si>
    <t>NABCs</t>
  </si>
  <si>
    <t>U446 area tourneys</t>
  </si>
  <si>
    <t>Tourneys outside U446</t>
  </si>
  <si>
    <t>Vancouver, WA</t>
  </si>
  <si>
    <t>Victoria/Vanc./Oly/Leaven.</t>
  </si>
  <si>
    <t>Anac./Belling/Brem/Lacey</t>
  </si>
  <si>
    <t>Penticton</t>
  </si>
  <si>
    <t>Total</t>
  </si>
  <si>
    <t>% of coincident sessions</t>
  </si>
  <si>
    <t>Discounted % of coincident sessions</t>
  </si>
  <si>
    <t>Attendance Discount</t>
  </si>
  <si>
    <t>Discounted coincident sessions</t>
  </si>
  <si>
    <t># U446 clubs w/games</t>
  </si>
  <si>
    <t># U446 club-sessions</t>
  </si>
  <si>
    <t>Everett and Fircrest</t>
  </si>
  <si>
    <t>Note:  U446 de-conflicts unit games from club games; D19 holds no unit-level NAP or GNT Finals (no conflict with club games)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</si>
</sst>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scheme val="minor"/>
    </font>
    <font>
      <b/>
      <sz val="14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CFCFF"/>
        <bgColor indexed="64"/>
      </patternFill>
    </fill>
    <fill>
      <patternFill patternType="solid">
        <fgColor rgb="FFDEFFE3"/>
        <bgColor indexed="64"/>
      </patternFill>
    </fill>
    <fill>
      <patternFill patternType="solid">
        <fgColor rgb="FFFFFADE"/>
        <bgColor indexed="64"/>
      </patternFill>
    </fill>
    <fill>
      <patternFill patternType="solid">
        <fgColor rgb="FFFB9AFF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9" fontId="0" fillId="0" borderId="0" xfId="0" applyNumberFormat="1" applyFont="1" applyAlignment="1">
      <alignment horizontal="center" vertical="center" wrapText="1"/>
    </xf>
    <xf numFmtId="9" fontId="0" fillId="0" borderId="0" xfId="0" applyNumberFormat="1"/>
    <xf numFmtId="0" fontId="0" fillId="9" borderId="0" xfId="0" applyFill="1"/>
    <xf numFmtId="0" fontId="0" fillId="10" borderId="0" xfId="0" applyFill="1" applyAlignment="1">
      <alignment horizontal="center"/>
    </xf>
    <xf numFmtId="0" fontId="0" fillId="11" borderId="0" xfId="0" applyFill="1"/>
    <xf numFmtId="9" fontId="1" fillId="0" borderId="0" xfId="0" applyNumberFormat="1" applyFont="1" applyAlignment="1">
      <alignment horizontal="right" vertical="center"/>
    </xf>
    <xf numFmtId="9" fontId="0" fillId="10" borderId="0" xfId="0" applyNumberFormat="1" applyFill="1"/>
    <xf numFmtId="0" fontId="1" fillId="0" borderId="0" xfId="0" applyFont="1" applyFill="1" applyAlignment="1">
      <alignment vertical="center"/>
    </xf>
    <xf numFmtId="9" fontId="5" fillId="0" borderId="0" xfId="0" applyNumberFormat="1" applyFont="1" applyFill="1" applyAlignment="1">
      <alignment horizontal="center" vertical="center" wrapText="1"/>
    </xf>
    <xf numFmtId="9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wrapText="1"/>
    </xf>
    <xf numFmtId="9" fontId="0" fillId="0" borderId="2" xfId="0" applyNumberFormat="1" applyBorder="1"/>
    <xf numFmtId="9" fontId="0" fillId="0" borderId="3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12" borderId="2" xfId="0" applyFont="1" applyFill="1" applyBorder="1" applyAlignment="1">
      <alignment horizontal="center"/>
    </xf>
    <xf numFmtId="9" fontId="6" fillId="12" borderId="2" xfId="0" applyNumberFormat="1" applyFont="1" applyFill="1" applyBorder="1"/>
    <xf numFmtId="0" fontId="1" fillId="10" borderId="0" xfId="0" applyFont="1" applyFill="1"/>
    <xf numFmtId="9" fontId="5" fillId="9" borderId="0" xfId="0" applyNumberFormat="1" applyFont="1" applyFill="1" applyAlignment="1">
      <alignment horizontal="center"/>
    </xf>
    <xf numFmtId="9" fontId="5" fillId="3" borderId="0" xfId="0" applyNumberFormat="1" applyFont="1" applyFill="1" applyAlignment="1">
      <alignment horizontal="center"/>
    </xf>
    <xf numFmtId="9" fontId="5" fillId="11" borderId="0" xfId="0" applyNumberFormat="1" applyFont="1" applyFill="1" applyAlignment="1">
      <alignment horizontal="center"/>
    </xf>
    <xf numFmtId="9" fontId="5" fillId="7" borderId="0" xfId="0" applyNumberFormat="1" applyFont="1" applyFill="1" applyAlignment="1">
      <alignment horizontal="center"/>
    </xf>
    <xf numFmtId="9" fontId="5" fillId="4" borderId="0" xfId="0" applyNumberFormat="1" applyFont="1" applyFill="1" applyAlignment="1">
      <alignment horizontal="center"/>
    </xf>
    <xf numFmtId="9" fontId="5" fillId="8" borderId="0" xfId="0" applyNumberFormat="1" applyFont="1" applyFill="1" applyAlignment="1">
      <alignment horizontal="center"/>
    </xf>
    <xf numFmtId="9" fontId="5" fillId="5" borderId="0" xfId="0" applyNumberFormat="1" applyFont="1" applyFill="1" applyAlignment="1">
      <alignment horizontal="center"/>
    </xf>
    <xf numFmtId="9" fontId="5" fillId="6" borderId="0" xfId="0" applyNumberFormat="1" applyFont="1" applyFill="1" applyAlignment="1">
      <alignment horizontal="center"/>
    </xf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41"/>
  <sheetViews>
    <sheetView tabSelected="1" topLeftCell="A24" workbookViewId="0">
      <selection activeCell="P11" sqref="P11"/>
    </sheetView>
  </sheetViews>
  <sheetFormatPr baseColWidth="10" defaultRowHeight="15" x14ac:dyDescent="0"/>
  <cols>
    <col min="1" max="1" width="22.5" customWidth="1"/>
    <col min="2" max="2" width="11" style="13" customWidth="1"/>
    <col min="3" max="10" width="10.1640625" customWidth="1"/>
    <col min="11" max="11" width="10.1640625" style="1" customWidth="1"/>
    <col min="12" max="12" width="10.83203125" style="1"/>
    <col min="13" max="14" width="10.83203125" style="13"/>
  </cols>
  <sheetData>
    <row r="1" spans="1:14" ht="63" customHeight="1" thickTop="1">
      <c r="B1" s="17" t="s">
        <v>0</v>
      </c>
      <c r="C1" s="5" t="s">
        <v>10</v>
      </c>
      <c r="D1" s="5" t="s">
        <v>16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4" t="s">
        <v>9</v>
      </c>
      <c r="K1" s="25" t="s">
        <v>7</v>
      </c>
      <c r="L1" s="4" t="s">
        <v>29</v>
      </c>
      <c r="M1" s="12" t="s">
        <v>26</v>
      </c>
      <c r="N1" s="22" t="s">
        <v>27</v>
      </c>
    </row>
    <row r="2" spans="1:14">
      <c r="A2" s="30" t="s">
        <v>30</v>
      </c>
      <c r="B2" s="18"/>
      <c r="C2" s="15">
        <v>4</v>
      </c>
      <c r="D2" s="15">
        <v>6</v>
      </c>
      <c r="E2" s="15">
        <v>3</v>
      </c>
      <c r="F2" s="15">
        <v>4</v>
      </c>
      <c r="G2" s="15">
        <v>2</v>
      </c>
      <c r="H2" s="15">
        <v>2</v>
      </c>
      <c r="I2" s="15">
        <v>1</v>
      </c>
      <c r="K2" s="26"/>
      <c r="N2" s="23"/>
    </row>
    <row r="3" spans="1:14">
      <c r="A3" s="30" t="s">
        <v>31</v>
      </c>
      <c r="B3" s="18"/>
      <c r="C3" s="15">
        <v>4</v>
      </c>
      <c r="D3" s="15">
        <v>7</v>
      </c>
      <c r="E3" s="15">
        <v>4</v>
      </c>
      <c r="F3" s="15">
        <v>5</v>
      </c>
      <c r="G3" s="15">
        <v>4</v>
      </c>
      <c r="H3" s="15">
        <v>4</v>
      </c>
      <c r="I3" s="15">
        <v>1</v>
      </c>
      <c r="K3" s="26"/>
      <c r="N3" s="23"/>
    </row>
    <row r="4" spans="1:14" ht="28" customHeight="1">
      <c r="A4" s="19" t="s">
        <v>19</v>
      </c>
      <c r="B4" s="20" t="s">
        <v>28</v>
      </c>
      <c r="K4" s="26"/>
      <c r="N4" s="23"/>
    </row>
    <row r="5" spans="1:14">
      <c r="A5" s="14" t="s">
        <v>3</v>
      </c>
      <c r="B5" s="31">
        <v>1</v>
      </c>
      <c r="G5" s="3"/>
      <c r="H5" s="3"/>
      <c r="I5" s="3"/>
      <c r="K5" s="26"/>
      <c r="N5" s="23"/>
    </row>
    <row r="6" spans="1:14">
      <c r="A6" s="14" t="s">
        <v>1</v>
      </c>
      <c r="B6" s="31">
        <v>1</v>
      </c>
      <c r="H6" s="3"/>
      <c r="I6" s="3"/>
      <c r="K6" s="26"/>
      <c r="N6" s="23"/>
    </row>
    <row r="7" spans="1:14">
      <c r="A7" s="14" t="s">
        <v>2</v>
      </c>
      <c r="B7" s="31">
        <v>1</v>
      </c>
      <c r="C7" s="3"/>
      <c r="G7" s="3"/>
      <c r="H7" s="3"/>
      <c r="I7" s="3"/>
      <c r="K7" s="26"/>
      <c r="N7" s="23"/>
    </row>
    <row r="8" spans="1:14">
      <c r="A8" s="14" t="s">
        <v>4</v>
      </c>
      <c r="B8" s="31">
        <v>1</v>
      </c>
      <c r="G8" s="3"/>
      <c r="H8" s="3"/>
      <c r="I8" s="3"/>
      <c r="K8" s="26"/>
      <c r="N8" s="23"/>
    </row>
    <row r="9" spans="1:14">
      <c r="A9" s="14" t="s">
        <v>5</v>
      </c>
      <c r="B9" s="31">
        <v>1</v>
      </c>
      <c r="H9" s="3"/>
      <c r="I9" s="3"/>
      <c r="K9" s="26"/>
      <c r="N9" s="23"/>
    </row>
    <row r="10" spans="1:14">
      <c r="A10" s="14" t="s">
        <v>6</v>
      </c>
      <c r="B10" s="31">
        <v>1</v>
      </c>
      <c r="G10" s="3"/>
      <c r="H10" s="3"/>
      <c r="I10" s="3"/>
      <c r="K10" s="26"/>
      <c r="N10" s="23"/>
    </row>
    <row r="11" spans="1:14">
      <c r="A11" s="14" t="s">
        <v>9</v>
      </c>
      <c r="B11" s="31">
        <v>1</v>
      </c>
      <c r="C11" s="1">
        <v>1</v>
      </c>
      <c r="D11" s="1">
        <v>0</v>
      </c>
      <c r="E11" s="1">
        <v>0</v>
      </c>
      <c r="F11" s="1">
        <v>0</v>
      </c>
      <c r="G11" s="1">
        <v>4</v>
      </c>
      <c r="H11" s="1">
        <v>6</v>
      </c>
      <c r="I11" s="1">
        <v>6</v>
      </c>
      <c r="J11" s="1">
        <f>SUM(C11:I11)</f>
        <v>17</v>
      </c>
      <c r="K11" s="26"/>
      <c r="N11" s="23"/>
    </row>
    <row r="12" spans="1:14" ht="18">
      <c r="A12" s="14" t="s">
        <v>7</v>
      </c>
      <c r="B12" s="31">
        <v>1</v>
      </c>
      <c r="C12" s="1">
        <f t="shared" ref="C12:G12" si="0">C3*C11</f>
        <v>4</v>
      </c>
      <c r="D12" s="1">
        <f t="shared" si="0"/>
        <v>0</v>
      </c>
      <c r="E12" s="1">
        <f t="shared" si="0"/>
        <v>0</v>
      </c>
      <c r="F12" s="1">
        <f t="shared" si="0"/>
        <v>0</v>
      </c>
      <c r="G12" s="1">
        <f t="shared" si="0"/>
        <v>16</v>
      </c>
      <c r="H12" s="1">
        <f>H3*H11</f>
        <v>24</v>
      </c>
      <c r="I12" s="1">
        <f>I3*I11</f>
        <v>6</v>
      </c>
      <c r="K12" s="28">
        <f>SUM(C12:I12)</f>
        <v>50</v>
      </c>
      <c r="L12" s="1">
        <f>K12*B12</f>
        <v>50</v>
      </c>
      <c r="M12" s="13">
        <f>K12/K39</f>
        <v>0.11185682326621924</v>
      </c>
      <c r="N12" s="29">
        <f>L12/L39</f>
        <v>0.40933278755628322</v>
      </c>
    </row>
    <row r="13" spans="1:14">
      <c r="A13" s="6" t="s">
        <v>8</v>
      </c>
      <c r="B13" s="32">
        <v>0.75</v>
      </c>
      <c r="K13" s="26"/>
      <c r="N13" s="23"/>
    </row>
    <row r="14" spans="1:14">
      <c r="A14" s="6" t="s">
        <v>9</v>
      </c>
      <c r="B14" s="32">
        <v>0.75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f>SUM(C14:I14)</f>
        <v>7</v>
      </c>
      <c r="K14" s="26"/>
      <c r="N14" s="23"/>
    </row>
    <row r="15" spans="1:14">
      <c r="A15" s="6" t="s">
        <v>7</v>
      </c>
      <c r="B15" s="32">
        <v>0.75</v>
      </c>
      <c r="C15" s="1">
        <f>C14*C3</f>
        <v>4</v>
      </c>
      <c r="D15" s="1">
        <f t="shared" ref="D15:I15" si="1">D14*D3</f>
        <v>7</v>
      </c>
      <c r="E15" s="1">
        <f t="shared" si="1"/>
        <v>4</v>
      </c>
      <c r="F15" s="1">
        <f t="shared" si="1"/>
        <v>5</v>
      </c>
      <c r="G15" s="1">
        <f t="shared" si="1"/>
        <v>4</v>
      </c>
      <c r="H15" s="1">
        <f t="shared" si="1"/>
        <v>4</v>
      </c>
      <c r="I15" s="1">
        <f t="shared" si="1"/>
        <v>1</v>
      </c>
      <c r="K15" s="26">
        <f>SUM(C15:I15)</f>
        <v>29</v>
      </c>
      <c r="L15" s="1">
        <f t="shared" ref="L13:L39" si="2">K15*B15</f>
        <v>21.75</v>
      </c>
      <c r="M15" s="13">
        <f>K15/K39</f>
        <v>6.4876957494407153E-2</v>
      </c>
      <c r="N15" s="23">
        <f>L15/L39</f>
        <v>0.17805976258698322</v>
      </c>
    </row>
    <row r="16" spans="1:14" ht="28" customHeight="1">
      <c r="A16" s="19" t="s">
        <v>20</v>
      </c>
      <c r="B16" s="20" t="s">
        <v>28</v>
      </c>
      <c r="K16" s="26"/>
      <c r="N16" s="23"/>
    </row>
    <row r="17" spans="1:14">
      <c r="A17" s="16" t="s">
        <v>17</v>
      </c>
      <c r="B17" s="33">
        <v>0.25</v>
      </c>
      <c r="K17" s="26"/>
      <c r="N17" s="23"/>
    </row>
    <row r="18" spans="1:14">
      <c r="A18" s="16" t="s">
        <v>9</v>
      </c>
      <c r="B18" s="33">
        <v>0.25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f>SUM(C18:I18)</f>
        <v>7</v>
      </c>
      <c r="K18" s="26"/>
      <c r="N18" s="23"/>
    </row>
    <row r="19" spans="1:14">
      <c r="A19" s="16" t="s">
        <v>7</v>
      </c>
      <c r="B19" s="33">
        <v>0.25</v>
      </c>
      <c r="C19" s="1">
        <f>C18*C3</f>
        <v>4</v>
      </c>
      <c r="D19" s="1">
        <f t="shared" ref="D19:I19" si="3">D18*D3</f>
        <v>7</v>
      </c>
      <c r="E19" s="1">
        <f t="shared" si="3"/>
        <v>4</v>
      </c>
      <c r="F19" s="1">
        <f t="shared" si="3"/>
        <v>5</v>
      </c>
      <c r="G19" s="1">
        <f t="shared" si="3"/>
        <v>4</v>
      </c>
      <c r="H19" s="1">
        <f t="shared" si="3"/>
        <v>4</v>
      </c>
      <c r="I19" s="1">
        <f t="shared" si="3"/>
        <v>1</v>
      </c>
      <c r="K19" s="26">
        <f>SUM(C19:I19)</f>
        <v>29</v>
      </c>
      <c r="L19" s="1">
        <f t="shared" si="2"/>
        <v>7.25</v>
      </c>
      <c r="M19" s="13">
        <f>K19/K39</f>
        <v>6.4876957494407153E-2</v>
      </c>
      <c r="N19" s="23">
        <f>L19/L39</f>
        <v>5.9353254195661072E-2</v>
      </c>
    </row>
    <row r="20" spans="1:14">
      <c r="A20" s="10" t="s">
        <v>24</v>
      </c>
      <c r="B20" s="34">
        <v>0.25</v>
      </c>
      <c r="C20" s="1"/>
      <c r="D20" s="1"/>
      <c r="E20" s="1"/>
      <c r="F20" s="1"/>
      <c r="G20" s="1"/>
      <c r="H20" s="1"/>
      <c r="I20" s="1"/>
      <c r="K20" s="26"/>
      <c r="N20" s="23"/>
    </row>
    <row r="21" spans="1:14">
      <c r="A21" s="10" t="s">
        <v>9</v>
      </c>
      <c r="B21" s="34">
        <v>0.25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7</v>
      </c>
      <c r="K21" s="26"/>
      <c r="N21" s="23"/>
    </row>
    <row r="22" spans="1:14">
      <c r="A22" s="10" t="s">
        <v>7</v>
      </c>
      <c r="B22" s="34">
        <v>0.25</v>
      </c>
      <c r="C22" s="1">
        <f>C21*C3</f>
        <v>4</v>
      </c>
      <c r="D22" s="1">
        <f>D21*D3</f>
        <v>7</v>
      </c>
      <c r="E22" s="1">
        <f>E21*E3</f>
        <v>4</v>
      </c>
      <c r="F22" s="1">
        <f>F21*F3</f>
        <v>5</v>
      </c>
      <c r="G22" s="1">
        <f>G21*G3</f>
        <v>4</v>
      </c>
      <c r="H22" s="1">
        <f>H21*H3</f>
        <v>4</v>
      </c>
      <c r="I22" s="1">
        <f>I21*I3</f>
        <v>1</v>
      </c>
      <c r="K22" s="26">
        <f>SUM(C22:I22)</f>
        <v>29</v>
      </c>
      <c r="L22" s="1">
        <f t="shared" si="2"/>
        <v>7.25</v>
      </c>
      <c r="M22" s="13">
        <f>K22/K39</f>
        <v>6.4876957494407153E-2</v>
      </c>
      <c r="N22" s="23">
        <f>L22/L39</f>
        <v>5.9353254195661072E-2</v>
      </c>
    </row>
    <row r="23" spans="1:14">
      <c r="A23" s="7" t="s">
        <v>22</v>
      </c>
      <c r="B23" s="35">
        <v>0.2</v>
      </c>
      <c r="K23" s="26"/>
      <c r="N23" s="23"/>
    </row>
    <row r="24" spans="1:14">
      <c r="A24" s="7" t="s">
        <v>9</v>
      </c>
      <c r="B24" s="35">
        <v>0.2</v>
      </c>
      <c r="C24" s="1">
        <v>2</v>
      </c>
      <c r="D24" s="1">
        <v>2</v>
      </c>
      <c r="E24" s="1">
        <v>2</v>
      </c>
      <c r="F24" s="1">
        <v>2</v>
      </c>
      <c r="G24" s="1">
        <v>2</v>
      </c>
      <c r="H24" s="1">
        <v>2</v>
      </c>
      <c r="I24" s="1">
        <v>2</v>
      </c>
      <c r="J24" s="1">
        <v>14</v>
      </c>
      <c r="K24" s="26"/>
      <c r="N24" s="23"/>
    </row>
    <row r="25" spans="1:14">
      <c r="A25" s="7" t="s">
        <v>7</v>
      </c>
      <c r="B25" s="35">
        <v>0.2</v>
      </c>
      <c r="C25" s="1">
        <f>C24*C3</f>
        <v>8</v>
      </c>
      <c r="D25" s="1">
        <f>D24*D3</f>
        <v>14</v>
      </c>
      <c r="E25" s="1">
        <f>E24*E3</f>
        <v>8</v>
      </c>
      <c r="F25" s="1">
        <f>F24*F3</f>
        <v>10</v>
      </c>
      <c r="G25" s="1">
        <f>G24*G3</f>
        <v>8</v>
      </c>
      <c r="H25" s="1">
        <f>H24*H3</f>
        <v>8</v>
      </c>
      <c r="I25" s="1">
        <f>I24*I3</f>
        <v>2</v>
      </c>
      <c r="J25" s="1"/>
      <c r="K25" s="26">
        <f>SUM(C25:I25)</f>
        <v>58</v>
      </c>
      <c r="L25" s="1">
        <f t="shared" si="2"/>
        <v>11.600000000000001</v>
      </c>
      <c r="M25" s="13">
        <f>K25/K39</f>
        <v>0.12975391498881431</v>
      </c>
      <c r="N25" s="23">
        <f>L25/L39</f>
        <v>9.496520671305772E-2</v>
      </c>
    </row>
    <row r="26" spans="1:14">
      <c r="A26" s="11" t="s">
        <v>21</v>
      </c>
      <c r="B26" s="36">
        <v>0.12</v>
      </c>
      <c r="K26" s="26"/>
      <c r="N26" s="23"/>
    </row>
    <row r="27" spans="1:14">
      <c r="A27" s="11" t="s">
        <v>9</v>
      </c>
      <c r="B27" s="36">
        <v>0.12</v>
      </c>
      <c r="C27" s="1">
        <v>1</v>
      </c>
      <c r="D27" s="1">
        <v>1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f>SUM(C27:I27)</f>
        <v>7</v>
      </c>
      <c r="K27" s="26"/>
      <c r="N27" s="23"/>
    </row>
    <row r="28" spans="1:14">
      <c r="A28" s="11" t="s">
        <v>7</v>
      </c>
      <c r="B28" s="36">
        <v>0.12</v>
      </c>
      <c r="C28" s="1">
        <f>C27*C3</f>
        <v>4</v>
      </c>
      <c r="D28" s="1">
        <f>D27*D3</f>
        <v>7</v>
      </c>
      <c r="E28" s="1">
        <f>E27*E3</f>
        <v>4</v>
      </c>
      <c r="F28" s="1">
        <f>F27*F3</f>
        <v>5</v>
      </c>
      <c r="G28" s="1">
        <f>G27*G3</f>
        <v>4</v>
      </c>
      <c r="H28" s="1">
        <f>H27*H3</f>
        <v>4</v>
      </c>
      <c r="I28" s="1">
        <f>I27*I3</f>
        <v>1</v>
      </c>
      <c r="K28" s="26">
        <f>SUM(C28:I28)</f>
        <v>29</v>
      </c>
      <c r="L28" s="1">
        <f t="shared" si="2"/>
        <v>3.48</v>
      </c>
      <c r="M28" s="13">
        <f>K28/K39</f>
        <v>6.4876957494407153E-2</v>
      </c>
      <c r="N28" s="23">
        <f>L28/L39</f>
        <v>2.8489562013917315E-2</v>
      </c>
    </row>
    <row r="29" spans="1:14">
      <c r="A29" s="8" t="s">
        <v>32</v>
      </c>
      <c r="B29" s="37">
        <v>0.15</v>
      </c>
      <c r="G29" s="1"/>
      <c r="H29" s="1"/>
      <c r="I29" s="1"/>
      <c r="J29" s="1"/>
      <c r="K29" s="26"/>
      <c r="N29" s="23"/>
    </row>
    <row r="30" spans="1:14">
      <c r="A30" s="8" t="s">
        <v>9</v>
      </c>
      <c r="B30" s="37">
        <v>0.15</v>
      </c>
      <c r="G30" s="1">
        <v>6</v>
      </c>
      <c r="H30" s="1">
        <v>6</v>
      </c>
      <c r="I30" s="1">
        <v>6</v>
      </c>
      <c r="J30" s="1">
        <v>18</v>
      </c>
      <c r="K30" s="26"/>
      <c r="N30" s="23"/>
    </row>
    <row r="31" spans="1:14">
      <c r="A31" s="8" t="s">
        <v>7</v>
      </c>
      <c r="B31" s="37">
        <v>0.15</v>
      </c>
      <c r="G31" s="1">
        <f>G30*G3</f>
        <v>24</v>
      </c>
      <c r="H31" s="1">
        <f>H30*H3</f>
        <v>24</v>
      </c>
      <c r="I31" s="1">
        <f>I30*I3</f>
        <v>6</v>
      </c>
      <c r="J31" s="1"/>
      <c r="K31" s="26">
        <f>SUM(G31:I31)</f>
        <v>54</v>
      </c>
      <c r="L31" s="1">
        <f t="shared" si="2"/>
        <v>8.1</v>
      </c>
      <c r="M31" s="13">
        <f>K31/K39</f>
        <v>0.12080536912751678</v>
      </c>
      <c r="N31" s="23">
        <f>L31/L39</f>
        <v>6.631191158411788E-2</v>
      </c>
    </row>
    <row r="32" spans="1:14">
      <c r="A32" s="9" t="s">
        <v>23</v>
      </c>
      <c r="B32" s="38">
        <v>0.06</v>
      </c>
      <c r="G32" s="1"/>
      <c r="H32" s="1"/>
      <c r="I32" s="1"/>
      <c r="J32" s="1"/>
      <c r="K32" s="26"/>
      <c r="N32" s="23"/>
    </row>
    <row r="33" spans="1:14">
      <c r="A33" s="9" t="s">
        <v>9</v>
      </c>
      <c r="B33" s="38">
        <v>0.06</v>
      </c>
      <c r="C33" s="1">
        <v>1</v>
      </c>
      <c r="G33" s="1">
        <v>4</v>
      </c>
      <c r="H33" s="1">
        <v>4</v>
      </c>
      <c r="I33" s="1">
        <v>4</v>
      </c>
      <c r="J33" s="1">
        <v>12</v>
      </c>
      <c r="K33" s="26"/>
      <c r="N33" s="23"/>
    </row>
    <row r="34" spans="1:14">
      <c r="A34" s="9" t="s">
        <v>7</v>
      </c>
      <c r="B34" s="38">
        <v>0.06</v>
      </c>
      <c r="C34" s="1">
        <v>4</v>
      </c>
      <c r="G34" s="1">
        <f>G33*G3</f>
        <v>16</v>
      </c>
      <c r="H34" s="1">
        <f>H33*H3</f>
        <v>16</v>
      </c>
      <c r="I34" s="1">
        <f>I33*I3</f>
        <v>4</v>
      </c>
      <c r="J34" s="1"/>
      <c r="K34" s="26">
        <f>SUM(C34:I34)</f>
        <v>40</v>
      </c>
      <c r="L34" s="1">
        <f t="shared" si="2"/>
        <v>2.4</v>
      </c>
      <c r="M34" s="13">
        <f>K34/K39</f>
        <v>8.9485458612975396E-2</v>
      </c>
      <c r="N34" s="23">
        <f>L34/L39</f>
        <v>1.9647973802701595E-2</v>
      </c>
    </row>
    <row r="35" spans="1:14">
      <c r="A35" s="10" t="s">
        <v>18</v>
      </c>
      <c r="B35" s="34">
        <v>0.08</v>
      </c>
      <c r="K35" s="26"/>
      <c r="N35" s="23"/>
    </row>
    <row r="36" spans="1:14">
      <c r="A36" s="10" t="s">
        <v>9</v>
      </c>
      <c r="B36" s="34">
        <v>0.08</v>
      </c>
      <c r="C36" s="1">
        <v>3</v>
      </c>
      <c r="D36" s="1">
        <v>3</v>
      </c>
      <c r="E36" s="1">
        <v>3</v>
      </c>
      <c r="F36" s="1">
        <v>6</v>
      </c>
      <c r="G36" s="1">
        <v>6</v>
      </c>
      <c r="H36" s="1">
        <v>6</v>
      </c>
      <c r="I36" s="1">
        <v>6</v>
      </c>
      <c r="J36" s="1">
        <f>SUM(C36:I36)</f>
        <v>33</v>
      </c>
      <c r="K36" s="26"/>
      <c r="N36" s="23"/>
    </row>
    <row r="37" spans="1:14">
      <c r="A37" s="10" t="s">
        <v>7</v>
      </c>
      <c r="B37" s="34">
        <v>0.08</v>
      </c>
      <c r="C37" s="1">
        <f>C36*C3</f>
        <v>12</v>
      </c>
      <c r="D37" s="1">
        <f>D36*D3</f>
        <v>21</v>
      </c>
      <c r="E37" s="1">
        <f>E36*E3</f>
        <v>12</v>
      </c>
      <c r="F37" s="1">
        <f>F36*F3</f>
        <v>30</v>
      </c>
      <c r="G37" s="1">
        <f>G36*G3</f>
        <v>24</v>
      </c>
      <c r="H37" s="1">
        <f>H36*H3</f>
        <v>24</v>
      </c>
      <c r="I37" s="1">
        <f>I36*I3</f>
        <v>6</v>
      </c>
      <c r="J37" s="1"/>
      <c r="K37" s="26">
        <f>SUM(C37:I37)</f>
        <v>129</v>
      </c>
      <c r="L37" s="1">
        <f>K37*B37</f>
        <v>10.32</v>
      </c>
      <c r="M37" s="13">
        <f>K37/K39</f>
        <v>0.28859060402684567</v>
      </c>
      <c r="N37" s="23">
        <f>L37/L39</f>
        <v>8.4486287351616868E-2</v>
      </c>
    </row>
    <row r="38" spans="1:14">
      <c r="B38" s="21"/>
      <c r="K38" s="26"/>
      <c r="N38" s="23"/>
    </row>
    <row r="39" spans="1:14" ht="16" thickBot="1">
      <c r="I39" s="2" t="s">
        <v>25</v>
      </c>
      <c r="J39" s="1">
        <f>SUM(J11:J37)</f>
        <v>122</v>
      </c>
      <c r="K39" s="27">
        <f>SUM(K11:K37)</f>
        <v>447</v>
      </c>
      <c r="L39" s="1">
        <f>SUM(L11:L37)</f>
        <v>122.15</v>
      </c>
      <c r="M39" s="13">
        <f>SUM(M12:M37)</f>
        <v>1</v>
      </c>
      <c r="N39" s="24">
        <f>SUM(N12:N37)</f>
        <v>0.99999999999999989</v>
      </c>
    </row>
    <row r="40" spans="1:14" ht="10" customHeight="1" thickTop="1"/>
    <row r="41" spans="1:14">
      <c r="A41" t="s">
        <v>33</v>
      </c>
    </row>
  </sheetData>
  <phoneticPr fontId="4" type="noConversion"/>
  <printOptions horizontalCentered="1" verticalCentered="1"/>
  <pageMargins left="0.5" right="0.5" top="0.5" bottom="0.5" header="0.5" footer="0.5"/>
  <pageSetup scale="75" orientation="landscape" horizontalDpi="4294967292" verticalDpi="4294967292"/>
  <ignoredErrors>
    <ignoredError sqref="L39:N39 J39:K39 K34" emptyCellReference="1"/>
    <ignoredError sqref="J36 J11 J14:J23 J25:J28" formulaRange="1"/>
  </ignoredError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2017-08-04T22:06:35Z</cp:lastPrinted>
  <dcterms:created xsi:type="dcterms:W3CDTF">2017-08-04T19:53:08Z</dcterms:created>
  <dcterms:modified xsi:type="dcterms:W3CDTF">2017-08-04T22:08:56Z</dcterms:modified>
</cp:coreProperties>
</file>