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6280" yWindow="0" windowWidth="17940" windowHeight="141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5" i="1" l="1"/>
  <c r="E34" i="1"/>
  <c r="E33" i="1"/>
  <c r="D28" i="1"/>
  <c r="E28" i="1"/>
  <c r="C28" i="1"/>
  <c r="F34" i="1"/>
  <c r="F35" i="1"/>
  <c r="F33" i="1"/>
  <c r="F18" i="1"/>
  <c r="F19" i="1"/>
  <c r="F20" i="1"/>
  <c r="F21" i="1"/>
  <c r="F22" i="1"/>
  <c r="F23" i="1"/>
  <c r="E24" i="1"/>
  <c r="F24" i="1"/>
  <c r="E26" i="1"/>
  <c r="F26" i="1"/>
  <c r="F10" i="1"/>
  <c r="F11" i="1"/>
  <c r="F12" i="1"/>
  <c r="F13" i="1"/>
  <c r="F14" i="1"/>
  <c r="F15" i="1"/>
  <c r="F16" i="1"/>
  <c r="F5" i="1"/>
  <c r="F6" i="1"/>
  <c r="F7" i="1"/>
  <c r="F8" i="1"/>
  <c r="F4" i="1"/>
  <c r="E16" i="1"/>
  <c r="E8" i="1"/>
  <c r="C16" i="1"/>
  <c r="D35" i="1"/>
  <c r="D34" i="1"/>
  <c r="D33" i="1"/>
  <c r="C35" i="1"/>
  <c r="C34" i="1"/>
  <c r="C33" i="1"/>
  <c r="B35" i="1"/>
  <c r="B34" i="1"/>
  <c r="B33" i="1"/>
  <c r="D8" i="1"/>
  <c r="D16" i="1"/>
  <c r="D24" i="1"/>
  <c r="D26" i="1"/>
  <c r="C8" i="1"/>
  <c r="C24" i="1"/>
  <c r="C26" i="1"/>
  <c r="B16" i="1"/>
  <c r="B24" i="1"/>
  <c r="B8" i="1"/>
  <c r="B26" i="1"/>
</calcChain>
</file>

<file path=xl/sharedStrings.xml><?xml version="1.0" encoding="utf-8"?>
<sst xmlns="http://schemas.openxmlformats.org/spreadsheetml/2006/main" count="42" uniqueCount="33">
  <si>
    <t>Event</t>
  </si>
  <si>
    <t>Friday</t>
  </si>
  <si>
    <t>1:30 0-200 Pairs</t>
  </si>
  <si>
    <t>1:30 Open Pairs</t>
  </si>
  <si>
    <t>7:30 Open Pairs</t>
  </si>
  <si>
    <t>7:30 0-200 Pairs</t>
  </si>
  <si>
    <t>Tables</t>
  </si>
  <si>
    <t>Friday total</t>
  </si>
  <si>
    <t>Saturday</t>
  </si>
  <si>
    <t>1:00 Open Pairs</t>
  </si>
  <si>
    <t>7:00 0-200 Pairs</t>
  </si>
  <si>
    <t>Saturday total</t>
  </si>
  <si>
    <t>Sunday</t>
  </si>
  <si>
    <t>1:00 0-200 Pairs</t>
  </si>
  <si>
    <t>Sunday total</t>
  </si>
  <si>
    <t>Total tables</t>
  </si>
  <si>
    <t>0-200 events</t>
  </si>
  <si>
    <t>Fall Sectional Attendance</t>
  </si>
  <si>
    <t>1:00 0-750 Pairs</t>
  </si>
  <si>
    <t>7:00 0-750 Pairs</t>
  </si>
  <si>
    <t>7:00 Open Pairs &amp; Consolation</t>
  </si>
  <si>
    <t>10:30 AM 0-200 Swiss</t>
  </si>
  <si>
    <t>10:30 AM Flight B Swiss</t>
  </si>
  <si>
    <t>15:30 AM 0-200 Swiss</t>
  </si>
  <si>
    <t>15:30 AM Flight B Swiss</t>
  </si>
  <si>
    <t>Open events</t>
  </si>
  <si>
    <t>15:30 AM Flight A Swiss</t>
  </si>
  <si>
    <t>10:30 AM Flight A Swiss</t>
  </si>
  <si>
    <t>0-750/Flt B  events</t>
  </si>
  <si>
    <t>(2013-14)</t>
  </si>
  <si>
    <t>Year-on-year change</t>
  </si>
  <si>
    <t>Flight Analysis</t>
  </si>
  <si>
    <t>%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</si>
</sst>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FF"/>
      <name val="Calibri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0" fillId="0" borderId="0" xfId="0" applyNumberFormat="1"/>
    <xf numFmtId="9" fontId="0" fillId="0" borderId="0" xfId="0" applyNumberFormat="1"/>
    <xf numFmtId="164" fontId="1" fillId="0" borderId="0" xfId="0" applyNumberFormat="1" applyFont="1"/>
    <xf numFmtId="1" fontId="1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0" fillId="0" borderId="0" xfId="0" applyNumberFormat="1"/>
    <xf numFmtId="0" fontId="6" fillId="0" borderId="0" xfId="0" applyFont="1"/>
    <xf numFmtId="0" fontId="0" fillId="0" borderId="0" xfId="0" applyFont="1"/>
    <xf numFmtId="164" fontId="0" fillId="0" borderId="0" xfId="0" applyNumberFormat="1" applyFont="1"/>
    <xf numFmtId="164" fontId="0" fillId="2" borderId="0" xfId="0" applyNumberFormat="1" applyFill="1"/>
    <xf numFmtId="165" fontId="1" fillId="0" borderId="0" xfId="0" applyNumberFormat="1" applyFont="1"/>
    <xf numFmtId="165" fontId="8" fillId="0" borderId="0" xfId="0" applyNumberFormat="1" applyFont="1"/>
    <xf numFmtId="165" fontId="7" fillId="0" borderId="0" xfId="0" applyNumberFormat="1" applyFont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35"/>
  <sheetViews>
    <sheetView tabSelected="1" workbookViewId="0">
      <selection activeCell="J12" sqref="J12"/>
    </sheetView>
  </sheetViews>
  <sheetFormatPr baseColWidth="10" defaultRowHeight="15" x14ac:dyDescent="0"/>
  <cols>
    <col min="1" max="1" width="34.33203125" customWidth="1"/>
    <col min="2" max="5" width="9.83203125" customWidth="1"/>
    <col min="6" max="6" width="11.6640625" customWidth="1"/>
    <col min="7" max="7" width="2.1640625" customWidth="1"/>
    <col min="8" max="8" width="16.1640625" customWidth="1"/>
    <col min="12" max="12" width="12" customWidth="1"/>
  </cols>
  <sheetData>
    <row r="1" spans="1:6" ht="18">
      <c r="A1" s="10" t="s">
        <v>17</v>
      </c>
    </row>
    <row r="2" spans="1:6">
      <c r="A2" s="1" t="s">
        <v>0</v>
      </c>
      <c r="B2" s="2">
        <v>2011</v>
      </c>
      <c r="C2" s="2">
        <v>2012</v>
      </c>
      <c r="D2" s="2">
        <v>2013</v>
      </c>
      <c r="E2" s="2">
        <v>2014</v>
      </c>
      <c r="F2" s="8" t="s">
        <v>32</v>
      </c>
    </row>
    <row r="3" spans="1:6">
      <c r="A3" s="1" t="s">
        <v>1</v>
      </c>
      <c r="B3" s="2" t="s">
        <v>6</v>
      </c>
      <c r="C3" s="2" t="s">
        <v>6</v>
      </c>
      <c r="D3" s="2" t="s">
        <v>6</v>
      </c>
      <c r="E3" s="2" t="s">
        <v>6</v>
      </c>
      <c r="F3" s="2" t="s">
        <v>29</v>
      </c>
    </row>
    <row r="4" spans="1:6">
      <c r="A4" t="s">
        <v>2</v>
      </c>
      <c r="B4" s="4">
        <v>16.5</v>
      </c>
      <c r="C4" s="4">
        <v>12</v>
      </c>
      <c r="D4" s="4">
        <v>15</v>
      </c>
      <c r="E4" s="4">
        <v>13</v>
      </c>
      <c r="F4" s="16">
        <f>(E4-D4)/D4</f>
        <v>-0.13333333333333333</v>
      </c>
    </row>
    <row r="5" spans="1:6">
      <c r="A5" t="s">
        <v>3</v>
      </c>
      <c r="B5" s="4">
        <v>46</v>
      </c>
      <c r="C5" s="4">
        <v>34</v>
      </c>
      <c r="D5" s="4">
        <v>42</v>
      </c>
      <c r="E5" s="4">
        <v>40</v>
      </c>
      <c r="F5" s="16">
        <f t="shared" ref="F5:F26" si="0">(E5-D5)/D5</f>
        <v>-4.7619047619047616E-2</v>
      </c>
    </row>
    <row r="6" spans="1:6">
      <c r="A6" t="s">
        <v>5</v>
      </c>
      <c r="B6" s="4">
        <v>11.5</v>
      </c>
      <c r="C6" s="4">
        <v>7</v>
      </c>
      <c r="D6" s="4">
        <v>7.5</v>
      </c>
      <c r="E6" s="4">
        <v>2.5</v>
      </c>
      <c r="F6" s="16">
        <f t="shared" si="0"/>
        <v>-0.66666666666666663</v>
      </c>
    </row>
    <row r="7" spans="1:6">
      <c r="A7" t="s">
        <v>4</v>
      </c>
      <c r="B7" s="4">
        <v>36</v>
      </c>
      <c r="C7" s="4">
        <v>35</v>
      </c>
      <c r="D7" s="4">
        <v>37</v>
      </c>
      <c r="E7" s="4">
        <v>32.5</v>
      </c>
      <c r="F7" s="16">
        <f t="shared" si="0"/>
        <v>-0.12162162162162163</v>
      </c>
    </row>
    <row r="8" spans="1:6">
      <c r="A8" s="3" t="s">
        <v>7</v>
      </c>
      <c r="B8" s="6">
        <f>SUM(B4:B7)</f>
        <v>110</v>
      </c>
      <c r="C8" s="6">
        <f>SUM(C4:C7)</f>
        <v>88</v>
      </c>
      <c r="D8" s="6">
        <f>SUM(D4:D7)</f>
        <v>101.5</v>
      </c>
      <c r="E8" s="6">
        <f>SUM(E4:E7)</f>
        <v>88</v>
      </c>
      <c r="F8" s="16">
        <f t="shared" si="0"/>
        <v>-0.13300492610837439</v>
      </c>
    </row>
    <row r="9" spans="1:6">
      <c r="A9" s="1" t="s">
        <v>8</v>
      </c>
      <c r="B9" s="4"/>
      <c r="C9" s="4"/>
      <c r="F9" s="9"/>
    </row>
    <row r="10" spans="1:6" s="11" customFormat="1">
      <c r="A10" s="11" t="s">
        <v>13</v>
      </c>
      <c r="B10" s="12">
        <v>15</v>
      </c>
      <c r="C10" s="12">
        <v>14.5</v>
      </c>
      <c r="D10" s="12">
        <v>14</v>
      </c>
      <c r="E10" s="12">
        <v>14</v>
      </c>
      <c r="F10" s="9">
        <f t="shared" si="0"/>
        <v>0</v>
      </c>
    </row>
    <row r="11" spans="1:6">
      <c r="A11" t="s">
        <v>18</v>
      </c>
      <c r="B11" s="4">
        <v>25</v>
      </c>
      <c r="C11" s="4">
        <v>24.5</v>
      </c>
      <c r="D11" s="4">
        <v>22</v>
      </c>
      <c r="E11" s="4">
        <v>19</v>
      </c>
      <c r="F11" s="16">
        <f t="shared" si="0"/>
        <v>-0.13636363636363635</v>
      </c>
    </row>
    <row r="12" spans="1:6">
      <c r="A12" t="s">
        <v>9</v>
      </c>
      <c r="B12" s="4">
        <v>36.5</v>
      </c>
      <c r="C12" s="4">
        <v>32</v>
      </c>
      <c r="D12" s="4">
        <v>33.5</v>
      </c>
      <c r="E12" s="4">
        <v>31</v>
      </c>
      <c r="F12" s="16">
        <f t="shared" si="0"/>
        <v>-7.4626865671641784E-2</v>
      </c>
    </row>
    <row r="13" spans="1:6">
      <c r="A13" t="s">
        <v>10</v>
      </c>
      <c r="B13" s="4">
        <v>8.5</v>
      </c>
      <c r="C13" s="4">
        <v>10</v>
      </c>
      <c r="D13" s="4">
        <v>3.5</v>
      </c>
      <c r="E13" s="4">
        <v>0.5</v>
      </c>
      <c r="F13" s="16">
        <f t="shared" si="0"/>
        <v>-0.8571428571428571</v>
      </c>
    </row>
    <row r="14" spans="1:6">
      <c r="A14" t="s">
        <v>19</v>
      </c>
      <c r="B14" s="13"/>
      <c r="C14" s="13"/>
      <c r="D14" s="4">
        <v>17</v>
      </c>
      <c r="E14" s="4">
        <v>18</v>
      </c>
      <c r="F14" s="9">
        <f t="shared" si="0"/>
        <v>5.8823529411764705E-2</v>
      </c>
    </row>
    <row r="15" spans="1:6">
      <c r="A15" t="s">
        <v>20</v>
      </c>
      <c r="B15" s="4">
        <v>49</v>
      </c>
      <c r="C15" s="4">
        <v>41</v>
      </c>
      <c r="D15" s="4">
        <v>30</v>
      </c>
      <c r="E15" s="4">
        <v>30.5</v>
      </c>
      <c r="F15" s="9">
        <f t="shared" si="0"/>
        <v>1.6666666666666666E-2</v>
      </c>
    </row>
    <row r="16" spans="1:6">
      <c r="A16" s="3" t="s">
        <v>11</v>
      </c>
      <c r="B16" s="6">
        <f>SUM(B10:B15)</f>
        <v>134</v>
      </c>
      <c r="C16" s="6">
        <f>SUM(C10:C15)</f>
        <v>122</v>
      </c>
      <c r="D16" s="6">
        <f>SUM(D10:D15)</f>
        <v>120</v>
      </c>
      <c r="E16" s="6">
        <f>SUM(E10:E15)</f>
        <v>113</v>
      </c>
      <c r="F16" s="16">
        <f t="shared" si="0"/>
        <v>-5.8333333333333334E-2</v>
      </c>
    </row>
    <row r="17" spans="1:12">
      <c r="A17" s="1" t="s">
        <v>12</v>
      </c>
      <c r="B17" s="4"/>
      <c r="C17" s="4"/>
      <c r="F17" s="9"/>
    </row>
    <row r="18" spans="1:12">
      <c r="A18" t="s">
        <v>21</v>
      </c>
      <c r="B18" s="4">
        <v>7</v>
      </c>
      <c r="C18" s="4">
        <v>12</v>
      </c>
      <c r="D18" s="4">
        <v>8</v>
      </c>
      <c r="E18" s="4">
        <v>4</v>
      </c>
      <c r="F18" s="16">
        <f t="shared" si="0"/>
        <v>-0.5</v>
      </c>
    </row>
    <row r="19" spans="1:12">
      <c r="A19" t="s">
        <v>22</v>
      </c>
      <c r="B19" s="4">
        <v>33</v>
      </c>
      <c r="C19" s="4">
        <v>28</v>
      </c>
      <c r="D19" s="4">
        <v>31</v>
      </c>
      <c r="E19" s="4">
        <v>30</v>
      </c>
      <c r="F19" s="16">
        <f t="shared" si="0"/>
        <v>-3.2258064516129031E-2</v>
      </c>
    </row>
    <row r="20" spans="1:12">
      <c r="A20" t="s">
        <v>27</v>
      </c>
      <c r="B20" s="4">
        <v>24</v>
      </c>
      <c r="C20" s="4">
        <v>18</v>
      </c>
      <c r="D20" s="4">
        <v>21</v>
      </c>
      <c r="E20" s="4">
        <v>18</v>
      </c>
      <c r="F20" s="16">
        <f t="shared" si="0"/>
        <v>-0.14285714285714285</v>
      </c>
    </row>
    <row r="21" spans="1:12">
      <c r="A21" t="s">
        <v>23</v>
      </c>
      <c r="B21" s="4">
        <v>7</v>
      </c>
      <c r="C21" s="4">
        <v>8</v>
      </c>
      <c r="D21" s="4">
        <v>6</v>
      </c>
      <c r="E21" s="4">
        <v>3</v>
      </c>
      <c r="F21" s="16">
        <f t="shared" si="0"/>
        <v>-0.5</v>
      </c>
    </row>
    <row r="22" spans="1:12">
      <c r="A22" t="s">
        <v>24</v>
      </c>
      <c r="B22" s="4">
        <v>33</v>
      </c>
      <c r="C22" s="4">
        <v>28</v>
      </c>
      <c r="D22" s="4">
        <v>31</v>
      </c>
      <c r="E22" s="4">
        <v>30</v>
      </c>
      <c r="F22" s="16">
        <f t="shared" si="0"/>
        <v>-3.2258064516129031E-2</v>
      </c>
    </row>
    <row r="23" spans="1:12">
      <c r="A23" t="s">
        <v>26</v>
      </c>
      <c r="B23" s="4">
        <v>24</v>
      </c>
      <c r="C23" s="4">
        <v>18</v>
      </c>
      <c r="D23" s="4">
        <v>21</v>
      </c>
      <c r="E23" s="4">
        <v>18</v>
      </c>
      <c r="F23" s="16">
        <f t="shared" si="0"/>
        <v>-0.14285714285714285</v>
      </c>
    </row>
    <row r="24" spans="1:12">
      <c r="A24" s="3" t="s">
        <v>14</v>
      </c>
      <c r="B24" s="6">
        <f>SUM(B18:B23)</f>
        <v>128</v>
      </c>
      <c r="C24" s="6">
        <f>SUM(C18:C23)</f>
        <v>112</v>
      </c>
      <c r="D24" s="6">
        <f>SUM(D18:D23)</f>
        <v>118</v>
      </c>
      <c r="E24" s="6">
        <f>SUM(E18:E23)</f>
        <v>103</v>
      </c>
      <c r="F24" s="16">
        <f t="shared" si="0"/>
        <v>-0.1271186440677966</v>
      </c>
    </row>
    <row r="25" spans="1:12">
      <c r="A25" s="3"/>
      <c r="B25" s="6"/>
      <c r="C25" s="6"/>
      <c r="D25" s="4"/>
      <c r="E25" s="4"/>
      <c r="F25" s="9"/>
    </row>
    <row r="26" spans="1:12">
      <c r="A26" s="1" t="s">
        <v>15</v>
      </c>
      <c r="B26" s="6">
        <f t="shared" ref="B26:C26" si="1">B8+B16+B24</f>
        <v>372</v>
      </c>
      <c r="C26" s="6">
        <f t="shared" si="1"/>
        <v>322</v>
      </c>
      <c r="D26" s="6">
        <f>D8+D16+D24</f>
        <v>339.5</v>
      </c>
      <c r="E26" s="6">
        <f>E8+E16+E24</f>
        <v>304</v>
      </c>
      <c r="F26" s="16">
        <f t="shared" si="0"/>
        <v>-0.10456553755522828</v>
      </c>
    </row>
    <row r="27" spans="1:12">
      <c r="A27" s="1"/>
      <c r="B27" s="6"/>
      <c r="C27" s="6"/>
      <c r="D27" s="6"/>
      <c r="E27" s="6"/>
      <c r="F27" s="5"/>
      <c r="H27" s="3"/>
      <c r="I27" s="6"/>
      <c r="J27" s="6"/>
      <c r="K27" s="6"/>
      <c r="L27" s="9"/>
    </row>
    <row r="28" spans="1:12">
      <c r="A28" s="1" t="s">
        <v>30</v>
      </c>
      <c r="B28" s="6"/>
      <c r="C28" s="15">
        <f>(C26-B26)/B26</f>
        <v>-0.13440860215053763</v>
      </c>
      <c r="D28" s="14">
        <f t="shared" ref="D28:E28" si="2">(D26-C26)/C26</f>
        <v>5.434782608695652E-2</v>
      </c>
      <c r="E28" s="15">
        <f t="shared" si="2"/>
        <v>-0.10456553755522828</v>
      </c>
      <c r="F28" s="5"/>
      <c r="H28" s="3"/>
      <c r="I28" s="6"/>
      <c r="J28" s="6"/>
      <c r="K28" s="6"/>
      <c r="L28" s="9"/>
    </row>
    <row r="29" spans="1:12">
      <c r="A29" s="1"/>
      <c r="B29" s="6"/>
      <c r="C29" s="6"/>
      <c r="D29" s="6"/>
      <c r="E29" s="6"/>
      <c r="F29" s="5"/>
      <c r="H29" s="3"/>
      <c r="I29" s="6"/>
      <c r="J29" s="6"/>
      <c r="K29" s="6"/>
      <c r="L29" s="9"/>
    </row>
    <row r="30" spans="1:12">
      <c r="A30" s="1"/>
    </row>
    <row r="31" spans="1:12">
      <c r="A31" s="1" t="s">
        <v>31</v>
      </c>
      <c r="B31" s="2">
        <v>2011</v>
      </c>
      <c r="C31" s="2">
        <v>2012</v>
      </c>
      <c r="D31" s="2">
        <v>2013</v>
      </c>
      <c r="E31" s="2">
        <v>2014</v>
      </c>
      <c r="F31" s="2" t="s">
        <v>32</v>
      </c>
    </row>
    <row r="32" spans="1:12">
      <c r="A32" s="1"/>
      <c r="B32" s="7" t="s">
        <v>6</v>
      </c>
      <c r="C32" s="7" t="s">
        <v>6</v>
      </c>
      <c r="D32" s="2" t="s">
        <v>6</v>
      </c>
      <c r="E32" s="2" t="s">
        <v>6</v>
      </c>
      <c r="F32" s="2" t="s">
        <v>29</v>
      </c>
    </row>
    <row r="33" spans="1:6">
      <c r="A33" s="1" t="s">
        <v>25</v>
      </c>
      <c r="B33" s="4">
        <f>B5+B7+B12+B15+B20+B23</f>
        <v>215.5</v>
      </c>
      <c r="C33" s="4">
        <f>C5+C7+C12+C15+C20+C23</f>
        <v>178</v>
      </c>
      <c r="D33" s="4">
        <f>D5+D7+D12+D15+D20+D23</f>
        <v>184.5</v>
      </c>
      <c r="E33" s="4">
        <f>E5+E7+E12+E15+E20+E23</f>
        <v>170</v>
      </c>
      <c r="F33" s="16">
        <f>(E33-D33)/D33</f>
        <v>-7.8590785907859076E-2</v>
      </c>
    </row>
    <row r="34" spans="1:6">
      <c r="A34" s="1" t="s">
        <v>28</v>
      </c>
      <c r="B34" s="4">
        <f>B11+B19+B22</f>
        <v>91</v>
      </c>
      <c r="C34" s="4">
        <f>C11+C19+C22</f>
        <v>80.5</v>
      </c>
      <c r="D34" s="4">
        <f>D11+D14+D19+D22</f>
        <v>101</v>
      </c>
      <c r="E34" s="4">
        <f>E11+E14+E19+E22</f>
        <v>97</v>
      </c>
      <c r="F34" s="16">
        <f t="shared" ref="F34:F35" si="3">(E34-D34)/D34</f>
        <v>-3.9603960396039604E-2</v>
      </c>
    </row>
    <row r="35" spans="1:6">
      <c r="A35" s="1" t="s">
        <v>16</v>
      </c>
      <c r="B35" s="4">
        <f>B4+B10+B6+B13+B18+B21</f>
        <v>65.5</v>
      </c>
      <c r="C35" s="4">
        <f>C4+C6+C10+C13+C18+C21</f>
        <v>63.5</v>
      </c>
      <c r="D35" s="4">
        <f>D4+D6+D18+D21+D10+D13</f>
        <v>54</v>
      </c>
      <c r="E35" s="4">
        <f>E4+E6+E18+E21+E10+E13</f>
        <v>37</v>
      </c>
      <c r="F35" s="16">
        <f t="shared" si="3"/>
        <v>-0.31481481481481483</v>
      </c>
    </row>
  </sheetData>
  <phoneticPr fontId="4" type="noConversion"/>
  <pageMargins left="0.75" right="0.75" top="1" bottom="1" header="0.5" footer="0.5"/>
  <pageSetup scale="98" orientation="portrait" horizontalDpi="4294967292" verticalDpi="4294967292"/>
  <ignoredErrors>
    <ignoredError sqref="B16:C16" emptyCellReference="1"/>
  </ignoredError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cp:lastPrinted>2014-11-03T05:11:39Z</cp:lastPrinted>
  <dcterms:created xsi:type="dcterms:W3CDTF">2013-06-04T15:51:22Z</dcterms:created>
  <dcterms:modified xsi:type="dcterms:W3CDTF">2014-11-03T05:23:27Z</dcterms:modified>
</cp:coreProperties>
</file>